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charts/chart2.xml" ContentType="application/vnd.openxmlformats-officedocument.drawingml.chart+xml"/>
  <Default Extension="jpeg" ContentType="image/jpeg"/>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updateLinks="never" codeName="ThisWorkbook" defaultThemeVersion="124226"/>
  <bookViews>
    <workbookView xWindow="360" yWindow="135" windowWidth="20730" windowHeight="10425" tabRatio="630"/>
  </bookViews>
  <sheets>
    <sheet name="Instructions" sheetId="20" r:id="rId1"/>
    <sheet name="1. Dashboard" sheetId="10" r:id="rId2"/>
    <sheet name="2. PEACH" sheetId="14" r:id="rId3"/>
    <sheet name="3. PEACH Print Version" sheetId="19" r:id="rId4"/>
  </sheets>
  <externalReferences>
    <externalReference r:id="rId5"/>
    <externalReference r:id="rId6"/>
  </externalReferences>
  <definedNames>
    <definedName name="ACCOUNTING">'2. PEACH'!$A$36:$F$36</definedName>
    <definedName name="ART">'2. PEACH'!$A$40:$F$40</definedName>
    <definedName name="ASSISTANT_DIRECTORS">'2. PEACH'!$A$45:$F$45</definedName>
    <definedName name="BLANKYESNO" localSheetId="0">'[1]Best Practices'!$AA$1:$AA$3</definedName>
    <definedName name="BLANKYESNO">#REF!</definedName>
    <definedName name="CAMERA">'2. PEACH'!$A$51:$F$51</definedName>
    <definedName name="CATERING">'2. PEACH'!$A$57:$F$57</definedName>
    <definedName name="CONSTRUCTION">'2. PEACH'!$A$115:$F$115</definedName>
    <definedName name="COSTUME_WARDROBE">'2. PEACH'!$A$75:$F$75</definedName>
    <definedName name="CRAFT_SERVICE">'2. PEACH'!$A$82:$F$82</definedName>
    <definedName name="ELECTRIC">'2. PEACH'!$A$92:$F$92</definedName>
    <definedName name="EMA">'2. PEACH'!$A$168</definedName>
    <definedName name="GREENS">'2. PEACH'!$A$99:$F$99</definedName>
    <definedName name="GRIP">'2. PEACH'!$A$105:$F$105</definedName>
    <definedName name="HAIR">'2. PEACH'!$A$110:$F$110</definedName>
    <definedName name="LOCATION">'2. PEACH'!$A$67:$F$67</definedName>
    <definedName name="MAKE_UP">'2. PEACH'!$A$125:$F$125</definedName>
    <definedName name="PRODUCTION">'2. PEACH'!$A$17:$F$17</definedName>
    <definedName name="PROPS">'2. PEACH'!$A$131:$F$131</definedName>
    <definedName name="SET_DECORATION">'2. PEACH'!$A$137:$F$137</definedName>
    <definedName name="SOUND">'2. PEACH'!$A$150:$F$150</definedName>
    <definedName name="SPECIAL_EFFECTS">'2. PEACH'!$A$143:$F$143</definedName>
    <definedName name="TRANSPORTATION">'2. PEACH'!$A$155:$F$155</definedName>
    <definedName name="YESNO">#REF!</definedName>
    <definedName name="YesNo1">[2]Sheet1!$A$1:$A$2</definedName>
  </definedNames>
  <calcPr calcId="124519"/>
</workbook>
</file>

<file path=xl/calcChain.xml><?xml version="1.0" encoding="utf-8"?>
<calcChain xmlns="http://schemas.openxmlformats.org/spreadsheetml/2006/main">
  <c r="B164" i="19"/>
  <c r="B153"/>
  <c r="B148"/>
  <c r="B141"/>
  <c r="B135"/>
  <c r="B129"/>
  <c r="B123"/>
  <c r="B113"/>
  <c r="B108"/>
  <c r="B103"/>
  <c r="B97"/>
  <c r="B90"/>
  <c r="B80"/>
  <c r="B73"/>
  <c r="B65"/>
  <c r="B55"/>
  <c r="B49"/>
  <c r="B43"/>
  <c r="B38"/>
  <c r="B34"/>
  <c r="B166" l="1"/>
  <c r="L153" i="14"/>
  <c r="K153"/>
  <c r="J153"/>
  <c r="L148"/>
  <c r="K148"/>
  <c r="J148"/>
  <c r="F19" i="10" s="1"/>
  <c r="L141" i="14"/>
  <c r="K141"/>
  <c r="J141"/>
  <c r="F18" i="10" s="1"/>
  <c r="L135" i="14"/>
  <c r="K135"/>
  <c r="J135"/>
  <c r="F17" i="10" s="1"/>
  <c r="L129" i="14"/>
  <c r="K129"/>
  <c r="J129"/>
  <c r="F16" i="10" s="1"/>
  <c r="L123" i="14"/>
  <c r="K123"/>
  <c r="J123"/>
  <c r="F15" i="10" s="1"/>
  <c r="L113" i="14"/>
  <c r="K113"/>
  <c r="J113"/>
  <c r="F14" i="10" s="1"/>
  <c r="L108" i="14"/>
  <c r="K108"/>
  <c r="J108"/>
  <c r="F13" i="10" s="1"/>
  <c r="L103" i="14"/>
  <c r="K103"/>
  <c r="J103"/>
  <c r="F12" i="10" s="1"/>
  <c r="L97" i="14"/>
  <c r="K97"/>
  <c r="J97"/>
  <c r="F11" i="10" s="1"/>
  <c r="L90" i="14"/>
  <c r="K90"/>
  <c r="J90"/>
  <c r="F10" i="10" s="1"/>
  <c r="L80" i="14"/>
  <c r="K80"/>
  <c r="J80"/>
  <c r="F9" i="10" s="1"/>
  <c r="L73" i="14"/>
  <c r="K73"/>
  <c r="J73"/>
  <c r="F8" i="10" s="1"/>
  <c r="L65" i="14"/>
  <c r="K65"/>
  <c r="J65"/>
  <c r="F7" i="10" s="1"/>
  <c r="L43" i="14"/>
  <c r="K43"/>
  <c r="J43"/>
  <c r="L38"/>
  <c r="K38"/>
  <c r="J38"/>
  <c r="F3" i="10" s="1"/>
  <c r="K163" i="14"/>
  <c r="J163"/>
  <c r="K162"/>
  <c r="J162"/>
  <c r="K161"/>
  <c r="J161"/>
  <c r="K160"/>
  <c r="J160"/>
  <c r="K159"/>
  <c r="J159"/>
  <c r="K158"/>
  <c r="J158"/>
  <c r="K157"/>
  <c r="J157"/>
  <c r="K156"/>
  <c r="J156"/>
  <c r="K152"/>
  <c r="J152"/>
  <c r="K151"/>
  <c r="J151"/>
  <c r="K147"/>
  <c r="J147"/>
  <c r="K146"/>
  <c r="J146"/>
  <c r="K145"/>
  <c r="J145"/>
  <c r="K144"/>
  <c r="J144"/>
  <c r="K140"/>
  <c r="J140"/>
  <c r="K139"/>
  <c r="J139"/>
  <c r="K138"/>
  <c r="J138"/>
  <c r="K134"/>
  <c r="J134"/>
  <c r="K133"/>
  <c r="J133"/>
  <c r="K132"/>
  <c r="J132"/>
  <c r="K128"/>
  <c r="J128"/>
  <c r="K127"/>
  <c r="J127"/>
  <c r="K126"/>
  <c r="J126"/>
  <c r="K122"/>
  <c r="J122"/>
  <c r="K121"/>
  <c r="J121"/>
  <c r="K120"/>
  <c r="J120"/>
  <c r="K119"/>
  <c r="J119"/>
  <c r="K118"/>
  <c r="J118"/>
  <c r="K117"/>
  <c r="J117"/>
  <c r="K116"/>
  <c r="J116"/>
  <c r="K112"/>
  <c r="J112"/>
  <c r="K111"/>
  <c r="J111"/>
  <c r="K107"/>
  <c r="J107"/>
  <c r="K106"/>
  <c r="J106"/>
  <c r="K102"/>
  <c r="J102"/>
  <c r="K101"/>
  <c r="J101"/>
  <c r="K100"/>
  <c r="J100"/>
  <c r="K96"/>
  <c r="J96"/>
  <c r="K95"/>
  <c r="J95"/>
  <c r="K94"/>
  <c r="J94"/>
  <c r="K93"/>
  <c r="J93"/>
  <c r="K89"/>
  <c r="J89"/>
  <c r="K88"/>
  <c r="J88"/>
  <c r="K87"/>
  <c r="J87"/>
  <c r="K86"/>
  <c r="J86"/>
  <c r="K85"/>
  <c r="J85"/>
  <c r="K84"/>
  <c r="J84"/>
  <c r="K83"/>
  <c r="J83"/>
  <c r="K79"/>
  <c r="J79"/>
  <c r="K78"/>
  <c r="J78"/>
  <c r="K77"/>
  <c r="J77"/>
  <c r="K76"/>
  <c r="J76"/>
  <c r="K72"/>
  <c r="J72"/>
  <c r="K71"/>
  <c r="J71"/>
  <c r="K70"/>
  <c r="J70"/>
  <c r="K69"/>
  <c r="J69"/>
  <c r="K68"/>
  <c r="J68"/>
  <c r="K64"/>
  <c r="J64"/>
  <c r="K63"/>
  <c r="J63"/>
  <c r="K62"/>
  <c r="J62"/>
  <c r="K61"/>
  <c r="J61"/>
  <c r="K60"/>
  <c r="J60"/>
  <c r="K59"/>
  <c r="J59"/>
  <c r="K58"/>
  <c r="J58"/>
  <c r="K54"/>
  <c r="J54"/>
  <c r="K53"/>
  <c r="J53"/>
  <c r="K52"/>
  <c r="J52"/>
  <c r="K48"/>
  <c r="J48"/>
  <c r="K47"/>
  <c r="J47"/>
  <c r="K46"/>
  <c r="K49" s="1"/>
  <c r="J46"/>
  <c r="J49" s="1"/>
  <c r="K42"/>
  <c r="J42"/>
  <c r="K41"/>
  <c r="J41"/>
  <c r="K37"/>
  <c r="J37"/>
  <c r="F20" i="10"/>
  <c r="F4"/>
  <c r="E20"/>
  <c r="E19"/>
  <c r="E18"/>
  <c r="E17"/>
  <c r="E16"/>
  <c r="E15"/>
  <c r="E14"/>
  <c r="E13"/>
  <c r="E12"/>
  <c r="E11"/>
  <c r="E10"/>
  <c r="E9"/>
  <c r="E8"/>
  <c r="E7"/>
  <c r="E3"/>
  <c r="E4"/>
  <c r="D21"/>
  <c r="D20"/>
  <c r="D19"/>
  <c r="D18"/>
  <c r="D17"/>
  <c r="D16"/>
  <c r="D15"/>
  <c r="D14"/>
  <c r="D13"/>
  <c r="D12"/>
  <c r="D11"/>
  <c r="D10"/>
  <c r="D9"/>
  <c r="D8"/>
  <c r="D7"/>
  <c r="D6"/>
  <c r="D5"/>
  <c r="D4"/>
  <c r="D3"/>
  <c r="K19" i="14"/>
  <c r="K20"/>
  <c r="K21"/>
  <c r="K22"/>
  <c r="K23"/>
  <c r="K24"/>
  <c r="K25"/>
  <c r="K26"/>
  <c r="K27"/>
  <c r="K28"/>
  <c r="K29"/>
  <c r="K30"/>
  <c r="K31"/>
  <c r="K32"/>
  <c r="K18"/>
  <c r="J20"/>
  <c r="J21"/>
  <c r="J22"/>
  <c r="J23"/>
  <c r="J24"/>
  <c r="J25"/>
  <c r="J26"/>
  <c r="J27"/>
  <c r="J28"/>
  <c r="J29"/>
  <c r="J30"/>
  <c r="J31"/>
  <c r="J32"/>
  <c r="J19"/>
  <c r="E18"/>
  <c r="J18"/>
  <c r="D2" i="10"/>
  <c r="E157" i="14"/>
  <c r="E158"/>
  <c r="E159"/>
  <c r="E160"/>
  <c r="E161"/>
  <c r="E162"/>
  <c r="E163"/>
  <c r="E156"/>
  <c r="E152"/>
  <c r="E151"/>
  <c r="E147"/>
  <c r="E146"/>
  <c r="E145"/>
  <c r="E144"/>
  <c r="E140"/>
  <c r="E139"/>
  <c r="E138"/>
  <c r="E134"/>
  <c r="E133"/>
  <c r="E132"/>
  <c r="E128"/>
  <c r="E127"/>
  <c r="E126"/>
  <c r="E122"/>
  <c r="E121"/>
  <c r="E120"/>
  <c r="E119"/>
  <c r="E118"/>
  <c r="E117"/>
  <c r="E116"/>
  <c r="E112"/>
  <c r="E111"/>
  <c r="E113" s="1"/>
  <c r="E107"/>
  <c r="E106"/>
  <c r="E102"/>
  <c r="E101"/>
  <c r="E100"/>
  <c r="E96"/>
  <c r="E95"/>
  <c r="E94"/>
  <c r="E93"/>
  <c r="E89"/>
  <c r="E88"/>
  <c r="E87"/>
  <c r="E86"/>
  <c r="E85"/>
  <c r="E84"/>
  <c r="E83"/>
  <c r="E79"/>
  <c r="E78"/>
  <c r="E77"/>
  <c r="E76"/>
  <c r="E72"/>
  <c r="E71"/>
  <c r="E70"/>
  <c r="E69"/>
  <c r="E68"/>
  <c r="E64"/>
  <c r="E63"/>
  <c r="E62"/>
  <c r="E61"/>
  <c r="E60"/>
  <c r="E59"/>
  <c r="E58"/>
  <c r="E54"/>
  <c r="E53"/>
  <c r="E52"/>
  <c r="E48"/>
  <c r="E47"/>
  <c r="E46"/>
  <c r="E42"/>
  <c r="E41"/>
  <c r="E37"/>
  <c r="E38" s="1"/>
  <c r="E20"/>
  <c r="E21"/>
  <c r="E22"/>
  <c r="E23"/>
  <c r="E24"/>
  <c r="E25"/>
  <c r="E26"/>
  <c r="E27"/>
  <c r="E28"/>
  <c r="E29"/>
  <c r="E30"/>
  <c r="E31"/>
  <c r="E32"/>
  <c r="E19"/>
  <c r="C34"/>
  <c r="C38"/>
  <c r="C43"/>
  <c r="C49"/>
  <c r="C55"/>
  <c r="C65"/>
  <c r="C73"/>
  <c r="C80"/>
  <c r="C90"/>
  <c r="C97"/>
  <c r="C103"/>
  <c r="C108"/>
  <c r="C113"/>
  <c r="C123"/>
  <c r="C129"/>
  <c r="C135"/>
  <c r="C141"/>
  <c r="C148"/>
  <c r="C153"/>
  <c r="C164"/>
  <c r="F5" i="10" l="1"/>
  <c r="L49" i="14"/>
  <c r="J164"/>
  <c r="F21" i="10" s="1"/>
  <c r="K164" i="14"/>
  <c r="K55"/>
  <c r="J55"/>
  <c r="D166" i="19"/>
  <c r="K34" i="14"/>
  <c r="G2" i="10" s="1"/>
  <c r="J34" i="14"/>
  <c r="F2" i="10" s="1"/>
  <c r="E123" i="14"/>
  <c r="E34"/>
  <c r="E108"/>
  <c r="E164"/>
  <c r="E21" i="10" s="1"/>
  <c r="E153" i="14"/>
  <c r="E148"/>
  <c r="E141"/>
  <c r="E135"/>
  <c r="E129"/>
  <c r="E103"/>
  <c r="E97"/>
  <c r="E90"/>
  <c r="E80"/>
  <c r="E73"/>
  <c r="E65"/>
  <c r="E55"/>
  <c r="E6" i="10" s="1"/>
  <c r="E49" i="14"/>
  <c r="E5" i="10" s="1"/>
  <c r="E43" i="14"/>
  <c r="C166"/>
  <c r="L164" l="1"/>
  <c r="L55"/>
  <c r="F6" i="10"/>
  <c r="E2"/>
  <c r="L34" i="14"/>
  <c r="E166"/>
  <c r="K38" i="10" s="1"/>
  <c r="F15" i="14"/>
  <c r="F13"/>
  <c r="F14"/>
  <c r="F12"/>
  <c r="C13"/>
  <c r="C14"/>
  <c r="C15"/>
  <c r="C12"/>
  <c r="G14" i="10" l="1"/>
  <c r="J14" s="1"/>
  <c r="G10"/>
  <c r="J10" s="1"/>
  <c r="G11"/>
  <c r="J11" s="1"/>
  <c r="G16"/>
  <c r="J16" s="1"/>
  <c r="G4"/>
  <c r="J4" s="1"/>
  <c r="G12"/>
  <c r="J12" s="1"/>
  <c r="D22"/>
  <c r="G13"/>
  <c r="J13" s="1"/>
  <c r="G17"/>
  <c r="J17" s="1"/>
  <c r="G21"/>
  <c r="J21" s="1"/>
  <c r="J2"/>
  <c r="G20"/>
  <c r="J20" s="1"/>
  <c r="G8"/>
  <c r="J8" s="1"/>
  <c r="G3"/>
  <c r="J3" s="1"/>
  <c r="G7"/>
  <c r="J7" s="1"/>
  <c r="G6"/>
  <c r="J6" s="1"/>
  <c r="I5"/>
  <c r="G19"/>
  <c r="J19" s="1"/>
  <c r="G18"/>
  <c r="J18" s="1"/>
  <c r="G9"/>
  <c r="J9" s="1"/>
  <c r="G15"/>
  <c r="J15" s="1"/>
  <c r="G5"/>
  <c r="J5" s="1"/>
  <c r="I12"/>
  <c r="H3"/>
  <c r="I8"/>
  <c r="I14"/>
  <c r="I18"/>
  <c r="F22"/>
  <c r="E22"/>
  <c r="H4"/>
  <c r="H12"/>
  <c r="H20"/>
  <c r="H19"/>
  <c r="H2"/>
  <c r="H6"/>
  <c r="H14"/>
  <c r="I13"/>
  <c r="I21"/>
  <c r="I10"/>
  <c r="H18"/>
  <c r="I11"/>
  <c r="H9"/>
  <c r="H17"/>
  <c r="I15"/>
  <c r="H16"/>
  <c r="I2"/>
  <c r="H7"/>
  <c r="H8"/>
  <c r="H21"/>
  <c r="I20"/>
  <c r="I19"/>
  <c r="I17"/>
  <c r="I16"/>
  <c r="H11"/>
  <c r="H10"/>
  <c r="I9"/>
  <c r="H15"/>
  <c r="I7"/>
  <c r="I6"/>
  <c r="I4"/>
  <c r="H5"/>
  <c r="H13"/>
  <c r="I3"/>
  <c r="I22" l="1"/>
  <c r="H22"/>
  <c r="G22"/>
  <c r="J22" s="1"/>
  <c r="C38" l="1"/>
</calcChain>
</file>

<file path=xl/sharedStrings.xml><?xml version="1.0" encoding="utf-8"?>
<sst xmlns="http://schemas.openxmlformats.org/spreadsheetml/2006/main" count="482" uniqueCount="195">
  <si>
    <t>Yes</t>
  </si>
  <si>
    <t>No</t>
  </si>
  <si>
    <t>UPM:</t>
  </si>
  <si>
    <t>POC:</t>
  </si>
  <si>
    <t xml:space="preserve">Production Name: </t>
  </si>
  <si>
    <t xml:space="preserve">Production Location(s): </t>
  </si>
  <si>
    <t xml:space="preserve">PRODUCTION </t>
  </si>
  <si>
    <t xml:space="preserve">ACCOUNTING </t>
  </si>
  <si>
    <t>ART</t>
  </si>
  <si>
    <t>ASSISTANT DIRECTORS</t>
  </si>
  <si>
    <t>CAMERA</t>
  </si>
  <si>
    <t>CATERING</t>
  </si>
  <si>
    <t>CONSTRUCTION</t>
  </si>
  <si>
    <t>COSTUME/WARDROBE</t>
  </si>
  <si>
    <t>CRAFT SERVICE</t>
  </si>
  <si>
    <t>ELECTRIC</t>
  </si>
  <si>
    <t>GRIP</t>
  </si>
  <si>
    <t>HAIR</t>
  </si>
  <si>
    <t>LOCATION</t>
  </si>
  <si>
    <t>PROPS</t>
  </si>
  <si>
    <t>SET DECORATION</t>
  </si>
  <si>
    <t>SPECIAL EFFECTS</t>
  </si>
  <si>
    <t>SOUND</t>
  </si>
  <si>
    <t>Points Earned</t>
  </si>
  <si>
    <t>Did you set goals and communicate your sustainability objectives to all cast and crew; distributing sustainability memos and program updates to cast and crew throughout the production?</t>
  </si>
  <si>
    <t>Have writers incorporated dialogue or action that portrays or advocates for environmental responsibility?</t>
  </si>
  <si>
    <t>Did you participate in a community give back project? (e.g. tree planting, food drive)</t>
  </si>
  <si>
    <t>Did most (at least 90%) colored copy paper contain a minimum of 30% post-consumer recycled content?</t>
  </si>
  <si>
    <t>Was the majority (at least 90%) of white copy paper made from 100% recycled content?</t>
  </si>
  <si>
    <t xml:space="preserve">Was there a person appointed to ensure that lights are shut off, equipment is powered down at the end of each day, and thermostats are set at appropriate temperatures? </t>
  </si>
  <si>
    <t>Was all paperwork defaulted to digital distribution and did you implement an opt-in policy for hard copies?</t>
  </si>
  <si>
    <t>Have you implemented a comprehensive office recycling program for common items and harder to recycle items such as media and ink cartridges?</t>
  </si>
  <si>
    <t>Did you track waste and request diversion/recycling reports from facility managers and waste haulers for all work areas (e.g., the production office, set and construction) and locations?</t>
  </si>
  <si>
    <t>Was food waste generated in the office collected for composting?</t>
  </si>
  <si>
    <t>Did you use washable dishes and cutlery to reduce waste and, when disposables were used, were they paper and not plastic foam (i.e., Styrofoam)?</t>
  </si>
  <si>
    <t>Were single use plastic water bottles eliminated in offices and replaced with a water filter or dispenser?</t>
  </si>
  <si>
    <t>Was staff and crew encouraged to use public transportation or carpool?</t>
  </si>
  <si>
    <t>Have you reduced air travel by using alternative means such as trains, buses, video conferencing or by eliminating distant locations?</t>
  </si>
  <si>
    <t>Did you incorporate existing sets or materials?</t>
  </si>
  <si>
    <t xml:space="preserve">Were construction and design materials made from recycled or environmentally preferred content and are they recyclable?  (e.g. wall skins, carpet, countertops) </t>
  </si>
  <si>
    <t>Were your production's on-set sustainability initiatives announced at the first safety meeting and were ongoing announcements made throughout production?</t>
  </si>
  <si>
    <t>Did you include green tips on call sheets and add reminders for people to bring reusable water bottles and other green on set tips?</t>
  </si>
  <si>
    <t>Were extras casting and day players told to bring refillable water bottles and to mind the production's sustainability initiatives?</t>
  </si>
  <si>
    <t>Did you shoot digitally instead of on film?</t>
  </si>
  <si>
    <t>Was at least 20% of your lighting package energy efficient set lighting such as LEDs, fluorescent and plasma?</t>
  </si>
  <si>
    <t>Did you properly recycle dead batteries, film waste, and/or media materials?</t>
  </si>
  <si>
    <t>Were reusable dishes, cups, mugs, silverware, and table cloths used when possible?</t>
  </si>
  <si>
    <t>Did you avoid using plastic foam (i.e., Styrofoam or #6 polystyrene plastic)?</t>
  </si>
  <si>
    <t>Did you offer vegetarian (no meat) or vegan (no animal products) entree options?</t>
  </si>
  <si>
    <t>Did you reduce the amount of red meat served, limiting  it to no more than 25% of meals, or participate in a completely vegetarian day (e.g. Meatless Mondays) regularly?</t>
  </si>
  <si>
    <t>Was “Red List” seafood avoided?  For guidance in North America, visit seafoodwatch.org or in the United Kingdom visit www.GoodFishGuide.org.</t>
  </si>
  <si>
    <t>Was food that cannot be donated composted?</t>
  </si>
  <si>
    <t>Did you use FSC Certified lauan/meranti or a vetted sustainable alternative (e.g., RevolutionPly)?</t>
  </si>
  <si>
    <t>Did you use alternatives to wood for structural support, such as steel scaffolding or shipping containers?</t>
  </si>
  <si>
    <t>Did you use paints, stains, and finishes that are low or no-VOC?</t>
  </si>
  <si>
    <t>Were the majority of sets built with reused or repurposed set materials rather than new raw material, or was minimal set construction done?</t>
  </si>
  <si>
    <t>Were sets and set materials given to another production or vetted non-profits for reuse?</t>
  </si>
  <si>
    <t>Was all construction debris recycled?</t>
  </si>
  <si>
    <t>Was specialized waste such as polystyrene blocks and carpet recycled?</t>
  </si>
  <si>
    <t xml:space="preserve">Did you purchase or rent wardrobe from environmentally preferable sources (e.g., certified organic materials, second-hand clothing and accessories, waterless dye, etc.)? </t>
  </si>
  <si>
    <t>Were reusable shopping bags and garment bags used and were clothing hangers returned for reuse?</t>
  </si>
  <si>
    <t xml:space="preserve">Did you avoid dry cleaning when possible and, when required, was a PERC-free, environmentally preferable dry-cleaner used? </t>
  </si>
  <si>
    <t>Were wardrobe articles and materials donated to local charities at the end of production?</t>
  </si>
  <si>
    <t>Were single use plastic water bottles eliminated on stages and replaced with a water filter or dispenser?</t>
  </si>
  <si>
    <t>Did you significantly reduce individual bottles of water on location by supplying water jugs?</t>
  </si>
  <si>
    <t>Was no plastic foam (i.e., Styrofoam or #6 polystyrene plastic) used?</t>
  </si>
  <si>
    <t>Did you reduce the amount of meat served, eliminating it on at least one day a week?</t>
  </si>
  <si>
    <t>Was coffee from environmentally preferable sources used (Fair trade/shade grown) and did you avoid the use of "pod" single use coffee?</t>
  </si>
  <si>
    <t xml:space="preserve">Were recycling bins with lids and clear signs provided? </t>
  </si>
  <si>
    <t>Did you utilize house power or tie into the grid instead of using generators?</t>
  </si>
  <si>
    <t>Did you "right size" generators? (Not use generators larger than your actual power needs.)</t>
  </si>
  <si>
    <t>Did you keep elephant doors closed when air conditioning is on and turn off power, HVAC, catwalk and house lights when not in use and before leaving?</t>
  </si>
  <si>
    <t>GREENS</t>
  </si>
  <si>
    <t>Were live plants donated to local organizations?</t>
  </si>
  <si>
    <t>Was green waste separated and send for composting?</t>
  </si>
  <si>
    <t xml:space="preserve">Was a climate compatible landscape design chosen for the scripted location (e.g., drought resistant species in Southern California)? </t>
  </si>
  <si>
    <t>Were expendables donated or repurposed? (Gels can be donated to film schools or back to the expendable house. Black wrap can be recycled and duvetine cannot.)</t>
  </si>
  <si>
    <t>Did you avoid the use of ozone-depleting aerosols and petroleum based synthetic chemicals (mineral oil, sulfates, etc.)?</t>
  </si>
  <si>
    <t>Did you ensure recyclables were collected at each location?</t>
  </si>
  <si>
    <t>Was there organics/compost collection for food waste generated on location?</t>
  </si>
  <si>
    <t>Did you use hybrids or fuel efficient vehicles for scouting (at least 36 mpg or above, combined city/hwy)?</t>
  </si>
  <si>
    <t>Did you use non-toxic cleaning supplies for all location clean up?</t>
  </si>
  <si>
    <t>Were clean or alternative fuels used for heaters (e.g., propane / biodiesel)?</t>
  </si>
  <si>
    <t>Did you recycle cosmetic packaging and product containers?</t>
  </si>
  <si>
    <t>Did you select cruelty-free, non-toxic prosthetic products and adhesives?</t>
  </si>
  <si>
    <t>Did you incorporate sustainable behaviors on-screen? e.g., characters using refillable drink containers and reusable shopping bags.</t>
  </si>
  <si>
    <t>Did you rent or purchase used items as much as possible and, for new items, choose environmentally responsible brands or products?</t>
  </si>
  <si>
    <t xml:space="preserve">Were props, materials and properly stored food donated to local charities at the end of production?  </t>
  </si>
  <si>
    <t>Did you incorporate sustainable behaviors on-screen?  e.g., include recycling bins on set, incorporate environmentally themed messaging in background.</t>
  </si>
  <si>
    <t xml:space="preserve">Were materials and properly stored food donated to local charities at the end of production?  </t>
  </si>
  <si>
    <t>Was propane used instead of liquid fuel for fire effects where available?</t>
  </si>
  <si>
    <t>Did you only use water based smoke fluids?</t>
  </si>
  <si>
    <t>Did you use biodegradable artificial snow products?</t>
  </si>
  <si>
    <t>Did you minimize special effects or use digital special effects instead of practical?</t>
  </si>
  <si>
    <t>Were rechargeable batteries used in headsets and comteks?</t>
  </si>
  <si>
    <t>Were rechargeable batteries used in microphone transmitters?</t>
  </si>
  <si>
    <t>Were low-carbon fuels such as biodiesel (B20 or greater) or renewable diesel used in generators and trucks?</t>
  </si>
  <si>
    <t>Did you rent hybrid, electric or alternative fuel vehicles and equipment?</t>
  </si>
  <si>
    <t>Did generators have catalyzed particulate filters or were they Tier 3 generators?</t>
  </si>
  <si>
    <t>Did you combine trailers, and limit or right size equipment?</t>
  </si>
  <si>
    <t>Did you use trailers that can run off-grid, i.e. with solar and batteries?</t>
  </si>
  <si>
    <t>Was a shuttle service provided to condense drives or make public transportation feasible?</t>
  </si>
  <si>
    <t>Were electric/hybrid or alternative fuel picture cars used?</t>
  </si>
  <si>
    <t>GREEN</t>
  </si>
  <si>
    <t>MAKE UP</t>
  </si>
  <si>
    <t>PROP</t>
  </si>
  <si>
    <t>TRANSPORTATION</t>
  </si>
  <si>
    <t>Total Points</t>
  </si>
  <si>
    <t>Total</t>
  </si>
  <si>
    <t>Comments</t>
  </si>
  <si>
    <t>Points Possible</t>
  </si>
  <si>
    <t>Completed?</t>
  </si>
  <si>
    <t>YES</t>
  </si>
  <si>
    <t>NO</t>
  </si>
  <si>
    <t>Choose One</t>
  </si>
  <si>
    <t xml:space="preserve">OVERALL </t>
  </si>
  <si>
    <t>POC</t>
  </si>
  <si>
    <t>Date</t>
  </si>
  <si>
    <t>Contact Information</t>
  </si>
  <si>
    <t>Production Name</t>
  </si>
  <si>
    <t>Production Location</t>
  </si>
  <si>
    <t>UPM</t>
  </si>
  <si>
    <t>PTS</t>
  </si>
  <si>
    <t>PRODUCTION</t>
  </si>
  <si>
    <t>LOCATIONS</t>
  </si>
  <si>
    <t>COSTUME &amp; WARDROBE</t>
  </si>
  <si>
    <t>MAKE-UP</t>
  </si>
  <si>
    <t>Was edible leftover food donated to local food banks and charities?</t>
  </si>
  <si>
    <t xml:space="preserve">Did you use unique green initiatives used on your production not already listed? Please explain and list them in the comments section. </t>
  </si>
  <si>
    <t>Date:</t>
  </si>
  <si>
    <t>Production Type</t>
  </si>
  <si>
    <t xml:space="preserve">SPR: </t>
  </si>
  <si>
    <t xml:space="preserve">How to send this form </t>
  </si>
  <si>
    <t xml:space="preserve">Production Type:  </t>
  </si>
  <si>
    <t>Film</t>
  </si>
  <si>
    <t>Television</t>
  </si>
  <si>
    <t xml:space="preserve">LOCATION </t>
  </si>
  <si>
    <t>Season</t>
  </si>
  <si>
    <t>STEP 1</t>
  </si>
  <si>
    <t>STEP 2</t>
  </si>
  <si>
    <t>STEP 3</t>
  </si>
  <si>
    <t>STEP 4</t>
  </si>
  <si>
    <t xml:space="preserve">Season: </t>
  </si>
  <si>
    <t>Movie of the Week</t>
  </si>
  <si>
    <t xml:space="preserve">Feature </t>
  </si>
  <si>
    <t>1/2 Hour</t>
  </si>
  <si>
    <t xml:space="preserve">1 Hour </t>
  </si>
  <si>
    <t>Production Sub-Type</t>
  </si>
  <si>
    <t>To use this sheet, make sure everyone is on the same page and set up a meeting with the Department Heads and your production's Green Contact/Sustainability Office/Executive to develop a sustainable action plan.</t>
  </si>
  <si>
    <t xml:space="preserve">Sustainable Production Representative (SPR) </t>
  </si>
  <si>
    <t>Were cruelty-free, non-toxic and organic hair and personal care products selected? Reference EWG's Skin Deep guide or the Campaign for Safe Cosmetics.</t>
  </si>
  <si>
    <t>Were cruelty-free, non-toxic and organic make-up and personal care products selected? Reference EWG's Skin Deep guide or the Campaign for Safe Cosmetics.</t>
  </si>
  <si>
    <t>PRINT OPTIONS</t>
  </si>
  <si>
    <t>Did you track the production's environmental impact using an accepted methodology (i.e., PEAR, Albert)?</t>
  </si>
  <si>
    <t>Did you tie into the electric grid to power base camp and eliminate generator use?</t>
  </si>
  <si>
    <r>
      <rPr>
        <b/>
        <sz val="14"/>
        <color theme="1" tint="0.249977111117893"/>
        <rFont val="Calibri"/>
        <family val="2"/>
      </rPr>
      <t>1.   Sending this form is OPTIONAL</t>
    </r>
  </si>
  <si>
    <r>
      <rPr>
        <b/>
        <sz val="14"/>
        <color theme="1" tint="0.249977111117893"/>
        <rFont val="Calibri"/>
        <family val="2"/>
      </rPr>
      <t>2</t>
    </r>
    <r>
      <rPr>
        <sz val="14"/>
        <color theme="1" tint="0.249977111117893"/>
        <rFont val="Calibri"/>
        <family val="2"/>
      </rPr>
      <t>.   Click the green</t>
    </r>
    <r>
      <rPr>
        <b/>
        <sz val="14"/>
        <color rgb="FF007A03"/>
        <rFont val="Calibri"/>
        <family val="2"/>
      </rPr>
      <t xml:space="preserve"> Submit</t>
    </r>
    <r>
      <rPr>
        <sz val="14"/>
        <color theme="1" tint="0.249977111117893"/>
        <rFont val="Calibri"/>
        <family val="2"/>
      </rPr>
      <t xml:space="preserve"> button to the right of these instructions</t>
    </r>
  </si>
  <si>
    <r>
      <rPr>
        <b/>
        <sz val="14"/>
        <color theme="1" tint="0.249977111117893"/>
        <rFont val="Calibri"/>
        <family val="2"/>
      </rPr>
      <t>3</t>
    </r>
    <r>
      <rPr>
        <sz val="14"/>
        <color theme="1" tint="0.249977111117893"/>
        <rFont val="Calibri"/>
        <family val="2"/>
      </rPr>
      <t>.   The EMA website will open up in your browser</t>
    </r>
  </si>
  <si>
    <r>
      <rPr>
        <b/>
        <sz val="14"/>
        <color theme="1" tint="0.249977111117893"/>
        <rFont val="Calibri"/>
        <family val="2"/>
      </rPr>
      <t>4</t>
    </r>
    <r>
      <rPr>
        <sz val="14"/>
        <color theme="1" tint="0.249977111117893"/>
        <rFont val="Calibri"/>
        <family val="2"/>
      </rPr>
      <t>.   Follow the "How to Apply" instructions on the web page</t>
    </r>
  </si>
  <si>
    <r>
      <t>5.</t>
    </r>
    <r>
      <rPr>
        <sz val="14"/>
        <color theme="1" tint="0.249977111117893"/>
        <rFont val="Calibri"/>
        <family val="2"/>
      </rPr>
      <t xml:space="preserve">   Submit this page by the indicated deadline to the email address provided on the webpage</t>
    </r>
  </si>
  <si>
    <t>PEACH DASHBOARD</t>
  </si>
  <si>
    <t>How to use PEACH</t>
  </si>
  <si>
    <r>
      <t>1.</t>
    </r>
    <r>
      <rPr>
        <sz val="14"/>
        <color theme="1" tint="0.249977111117893"/>
        <rFont val="Calibri"/>
        <family val="2"/>
      </rPr>
      <t xml:space="preserve">   Scroll down to navigate to your department</t>
    </r>
  </si>
  <si>
    <r>
      <t xml:space="preserve">3. </t>
    </r>
    <r>
      <rPr>
        <sz val="14"/>
        <color theme="1" tint="0.249977111117893"/>
        <rFont val="Calibri"/>
        <family val="2"/>
      </rPr>
      <t xml:space="preserve">  Enter additional comments in the comments section</t>
    </r>
  </si>
  <si>
    <r>
      <t>4.</t>
    </r>
    <r>
      <rPr>
        <sz val="14"/>
        <color theme="1" tint="0.249977111117893"/>
        <rFont val="Calibri"/>
        <family val="2"/>
      </rPr>
      <t xml:space="preserve">   The PEACH will do the rest and calculate your score! Conveniently Check your results on the Dashboard page</t>
    </r>
  </si>
  <si>
    <t xml:space="preserve">This is the digital version. If you'd like to print please navigate to PEACH Print Version </t>
  </si>
  <si>
    <t>Green Production Guide PEACH</t>
  </si>
  <si>
    <t>Total possible points</t>
  </si>
  <si>
    <t>% Earned</t>
  </si>
  <si>
    <t>% Unanswered</t>
  </si>
  <si>
    <t>% No</t>
  </si>
  <si>
    <t>Unanswered</t>
  </si>
  <si>
    <r>
      <t>1.</t>
    </r>
    <r>
      <rPr>
        <sz val="11"/>
        <color theme="1" tint="0.249977111117893"/>
        <rFont val="Calibri"/>
        <family val="2"/>
      </rPr>
      <t xml:space="preserve">   Write in your contact information below (PEACH Print ONLY)</t>
    </r>
  </si>
  <si>
    <r>
      <t>2.</t>
    </r>
    <r>
      <rPr>
        <sz val="11"/>
        <color theme="1" tint="0.249977111117893"/>
        <rFont val="Calibri"/>
        <family val="2"/>
      </rPr>
      <t xml:space="preserve">   Navigate to your department</t>
    </r>
  </si>
  <si>
    <r>
      <t xml:space="preserve">3. </t>
    </r>
    <r>
      <rPr>
        <sz val="11"/>
        <color theme="1" tint="0.249977111117893"/>
        <rFont val="Calibri"/>
        <family val="2"/>
      </rPr>
      <t xml:space="preserve">  Review the best practices and indicate if you have completed them</t>
    </r>
  </si>
  <si>
    <r>
      <t xml:space="preserve">4. </t>
    </r>
    <r>
      <rPr>
        <sz val="11"/>
        <color theme="1" tint="0.249977111117893"/>
        <rFont val="Calibri"/>
        <family val="2"/>
      </rPr>
      <t xml:space="preserve">  Enter additional comments in the comments section</t>
    </r>
  </si>
  <si>
    <t>How to use PEACH Print Version</t>
  </si>
  <si>
    <r>
      <rPr>
        <b/>
        <sz val="11"/>
        <color theme="1" tint="0.249977111117893"/>
        <rFont val="Calibri"/>
        <family val="2"/>
      </rPr>
      <t xml:space="preserve">5.  </t>
    </r>
    <r>
      <rPr>
        <sz val="11"/>
        <color theme="1" tint="0.249977111117893"/>
        <rFont val="Calibri"/>
        <family val="2"/>
      </rPr>
      <t xml:space="preserve"> Write in # of points earned and tally at the bottom of your department </t>
    </r>
  </si>
  <si>
    <r>
      <t>6.</t>
    </r>
    <r>
      <rPr>
        <sz val="11"/>
        <color theme="1" tint="0.14999847407452621"/>
        <rFont val="Calibri"/>
        <family val="2"/>
      </rPr>
      <t xml:space="preserve">   </t>
    </r>
    <r>
      <rPr>
        <b/>
        <sz val="11"/>
        <color theme="1" tint="0.14999847407452621"/>
        <rFont val="Calibri"/>
        <family val="2"/>
      </rPr>
      <t>OPTIONAL</t>
    </r>
    <r>
      <rPr>
        <sz val="11"/>
        <color theme="1" tint="0.14999847407452621"/>
        <rFont val="Calibri"/>
        <family val="2"/>
      </rPr>
      <t xml:space="preserve">: Submit this page to the Environmental Media Association for awards consideration </t>
    </r>
  </si>
  <si>
    <t>Best Practice</t>
  </si>
  <si>
    <t>Possible Points</t>
  </si>
  <si>
    <t>YES/NO</t>
  </si>
  <si>
    <t>ACCOUNTING</t>
  </si>
  <si>
    <r>
      <t>of 200</t>
    </r>
    <r>
      <rPr>
        <b/>
        <sz val="26"/>
        <color rgb="FF00B0F0"/>
        <rFont val="Calibri"/>
        <family val="2"/>
        <scheme val="minor"/>
      </rPr>
      <t>pts</t>
    </r>
  </si>
  <si>
    <r>
      <t xml:space="preserve">5.   </t>
    </r>
    <r>
      <rPr>
        <b/>
        <sz val="14"/>
        <color theme="1" tint="0.14999847407452621"/>
        <rFont val="Calibri"/>
        <family val="2"/>
      </rPr>
      <t>OPTIONAL</t>
    </r>
    <r>
      <rPr>
        <sz val="14"/>
        <color theme="1" tint="0.14999847407452621"/>
        <rFont val="Calibri"/>
        <family val="2"/>
      </rPr>
      <t xml:space="preserve">: Submit this page to the Environmental Media Association for awards consideration - </t>
    </r>
    <r>
      <rPr>
        <i/>
        <sz val="14"/>
        <color theme="1" tint="0.14999847407452621"/>
        <rFont val="Calibri"/>
        <family val="2"/>
      </rPr>
      <t>instructions at bottom of sheet</t>
    </r>
  </si>
  <si>
    <t xml:space="preserve">   PEACH</t>
  </si>
  <si>
    <t xml:space="preserve">    PEACH</t>
  </si>
  <si>
    <t>Instructions</t>
  </si>
  <si>
    <t xml:space="preserve">Once you've defined a plan, the PEACH acts as a measuring tool to keep everyone on track for a sustainable production and also measures the efforts and successes of each department. </t>
  </si>
  <si>
    <t xml:space="preserve">Filling out the sheet is simple. First add your contact information to the Dashboard page. Then navigate to your department by clicking  on it's heading in the Dashboard page. Review all the best practices and choose YES or NO for each one. Feel free to add comments or new ideas into the comments section. </t>
  </si>
  <si>
    <t xml:space="preserve">When you choose YES/NO the sheet will asign you a score. Keep track of your score and completed items on the Dashboard page. </t>
  </si>
  <si>
    <t>STEP 5</t>
  </si>
  <si>
    <t xml:space="preserve">If you MUST print the PEACH please use the "PEACH Print Version" for optimal formatting. However, avoid printing where possible! This document has been digitally formatted to make sustainability convienient! </t>
  </si>
  <si>
    <t xml:space="preserve">When you're finished you have the option at the bottom of the PEACH to send your best practice scores to be considered for an EMA Green Seal! </t>
  </si>
  <si>
    <r>
      <t xml:space="preserve">2. </t>
    </r>
    <r>
      <rPr>
        <sz val="14"/>
        <color theme="1" tint="0.249977111117893"/>
        <rFont val="Calibri"/>
        <family val="2"/>
      </rPr>
      <t xml:space="preserve">  Review the best practices with and distribute to each HOD; click YES or No from the drop down menu for each practice</t>
    </r>
  </si>
</sst>
</file>

<file path=xl/styles.xml><?xml version="1.0" encoding="utf-8"?>
<styleSheet xmlns="http://schemas.openxmlformats.org/spreadsheetml/2006/main">
  <fonts count="72">
    <font>
      <sz val="11"/>
      <color theme="1"/>
      <name val="Calibri"/>
      <family val="2"/>
      <scheme val="minor"/>
    </font>
    <font>
      <b/>
      <sz val="11"/>
      <color theme="0"/>
      <name val="Calibri"/>
      <family val="2"/>
      <scheme val="minor"/>
    </font>
    <font>
      <b/>
      <sz val="22"/>
      <color theme="1" tint="0.249977111117893"/>
      <name val="Calibri"/>
      <family val="2"/>
      <scheme val="minor"/>
    </font>
    <font>
      <b/>
      <sz val="11"/>
      <color theme="1" tint="0.249977111117893"/>
      <name val="Calibri"/>
      <family val="2"/>
      <scheme val="minor"/>
    </font>
    <font>
      <b/>
      <sz val="20"/>
      <color theme="0"/>
      <name val="Calibri"/>
      <family val="2"/>
      <scheme val="minor"/>
    </font>
    <font>
      <sz val="11"/>
      <color rgb="FF000000"/>
      <name val="Calibri"/>
      <family val="2"/>
    </font>
    <font>
      <b/>
      <sz val="11"/>
      <color rgb="FF000000"/>
      <name val="Calibri"/>
      <family val="2"/>
    </font>
    <font>
      <b/>
      <sz val="11"/>
      <color rgb="FF000000"/>
      <name val="Calibri"/>
      <family val="2"/>
      <scheme val="minor"/>
    </font>
    <font>
      <b/>
      <sz val="14"/>
      <name val="Wingdings"/>
      <charset val="2"/>
    </font>
    <font>
      <sz val="11"/>
      <color theme="1" tint="0.249977111117893"/>
      <name val="Calibri"/>
      <family val="2"/>
    </font>
    <font>
      <b/>
      <sz val="10"/>
      <color rgb="FF000000"/>
      <name val="Arial"/>
      <family val="2"/>
    </font>
    <font>
      <sz val="11"/>
      <color theme="1"/>
      <name val="Calibri"/>
      <family val="2"/>
      <scheme val="minor"/>
    </font>
    <font>
      <u/>
      <sz val="5.5"/>
      <color theme="10"/>
      <name val="Calibri"/>
      <family val="2"/>
    </font>
    <font>
      <sz val="10"/>
      <color rgb="FF000000"/>
      <name val="Arial"/>
      <family val="2"/>
    </font>
    <font>
      <sz val="10"/>
      <name val="Arial"/>
      <family val="2"/>
    </font>
    <font>
      <b/>
      <sz val="10"/>
      <name val="Arial"/>
      <family val="2"/>
    </font>
    <font>
      <sz val="11"/>
      <color rgb="FFFF0000"/>
      <name val="Calibri"/>
      <family val="2"/>
    </font>
    <font>
      <sz val="12"/>
      <color theme="1"/>
      <name val="Calibri"/>
      <family val="2"/>
      <scheme val="minor"/>
    </font>
    <font>
      <b/>
      <sz val="10"/>
      <color theme="0"/>
      <name val="Calibri"/>
      <family val="2"/>
      <scheme val="minor"/>
    </font>
    <font>
      <sz val="10"/>
      <color theme="1"/>
      <name val="Calibri"/>
      <family val="2"/>
      <scheme val="minor"/>
    </font>
    <font>
      <b/>
      <sz val="12"/>
      <color theme="1"/>
      <name val="Calibri"/>
      <family val="2"/>
      <scheme val="minor"/>
    </font>
    <font>
      <sz val="10"/>
      <name val="Calibri"/>
      <family val="2"/>
      <scheme val="minor"/>
    </font>
    <font>
      <b/>
      <sz val="22"/>
      <color theme="0"/>
      <name val="Calibri"/>
      <family val="2"/>
      <scheme val="minor"/>
    </font>
    <font>
      <sz val="12"/>
      <color theme="1" tint="0.249977111117893"/>
      <name val="Calibri"/>
      <family val="2"/>
      <scheme val="minor"/>
    </font>
    <font>
      <b/>
      <sz val="12"/>
      <color theme="1" tint="0.249977111117893"/>
      <name val="Calibri"/>
      <family val="2"/>
      <scheme val="minor"/>
    </font>
    <font>
      <sz val="90"/>
      <color rgb="FF00B0F0"/>
      <name val="Calibri"/>
      <family val="2"/>
      <scheme val="minor"/>
    </font>
    <font>
      <sz val="60"/>
      <color rgb="FF00B0F0"/>
      <name val="Calibri"/>
      <family val="2"/>
      <scheme val="minor"/>
    </font>
    <font>
      <sz val="36"/>
      <color rgb="FF00B0F0"/>
      <name val="Calibri"/>
      <family val="2"/>
      <scheme val="minor"/>
    </font>
    <font>
      <b/>
      <sz val="10"/>
      <color theme="0"/>
      <name val="Calibri"/>
      <family val="2"/>
    </font>
    <font>
      <b/>
      <sz val="11"/>
      <color theme="0"/>
      <name val="Calibri"/>
      <family val="2"/>
    </font>
    <font>
      <b/>
      <sz val="16"/>
      <color theme="0"/>
      <name val="Calibri"/>
      <family val="2"/>
      <scheme val="minor"/>
    </font>
    <font>
      <b/>
      <sz val="14"/>
      <color theme="1" tint="0.249977111117893"/>
      <name val="Calibri"/>
      <family val="2"/>
      <scheme val="minor"/>
    </font>
    <font>
      <b/>
      <sz val="14"/>
      <color theme="0"/>
      <name val="Calibri"/>
      <family val="2"/>
    </font>
    <font>
      <b/>
      <sz val="16"/>
      <color theme="0"/>
      <name val="Calibri"/>
      <family val="2"/>
    </font>
    <font>
      <b/>
      <sz val="18"/>
      <color theme="0"/>
      <name val="Calibri"/>
      <family val="2"/>
    </font>
    <font>
      <b/>
      <sz val="20"/>
      <color theme="0"/>
      <name val="Calibri"/>
      <family val="2"/>
    </font>
    <font>
      <sz val="12"/>
      <color theme="0"/>
      <name val="Calibri"/>
      <family val="2"/>
    </font>
    <font>
      <sz val="14"/>
      <color theme="0"/>
      <name val="Arial"/>
      <family val="2"/>
    </font>
    <font>
      <sz val="20"/>
      <color theme="0"/>
      <name val="Arial"/>
      <family val="2"/>
    </font>
    <font>
      <b/>
      <sz val="18"/>
      <color rgb="FF000000"/>
      <name val="Calibri"/>
      <family val="2"/>
    </font>
    <font>
      <sz val="18"/>
      <name val="Arial"/>
      <family val="2"/>
    </font>
    <font>
      <sz val="18"/>
      <color rgb="FF000000"/>
      <name val="Arial"/>
      <family val="2"/>
    </font>
    <font>
      <b/>
      <sz val="14"/>
      <color theme="1" tint="0.249977111117893"/>
      <name val="Wingdings"/>
      <charset val="2"/>
    </font>
    <font>
      <b/>
      <sz val="11"/>
      <color theme="1" tint="0.249977111117893"/>
      <name val="Calibri"/>
      <family val="2"/>
    </font>
    <font>
      <sz val="10"/>
      <color theme="1" tint="0.249977111117893"/>
      <name val="Arial"/>
      <family val="2"/>
    </font>
    <font>
      <b/>
      <sz val="10"/>
      <color theme="1" tint="0.249977111117893"/>
      <name val="Arial"/>
      <family val="2"/>
    </font>
    <font>
      <b/>
      <sz val="14"/>
      <color theme="0"/>
      <name val="Arial"/>
      <family val="2"/>
    </font>
    <font>
      <b/>
      <sz val="14"/>
      <color theme="1" tint="0.249977111117893"/>
      <name val="Calibri"/>
      <family val="2"/>
    </font>
    <font>
      <sz val="11"/>
      <color rgb="FF000000"/>
      <name val="Arial"/>
      <family val="2"/>
    </font>
    <font>
      <b/>
      <sz val="36"/>
      <color theme="1" tint="0.249977111117893"/>
      <name val="Calibri"/>
      <family val="2"/>
      <scheme val="minor"/>
    </font>
    <font>
      <b/>
      <sz val="18"/>
      <color theme="1" tint="0.249977111117893"/>
      <name val="Calibri"/>
      <family val="2"/>
      <scheme val="minor"/>
    </font>
    <font>
      <sz val="12"/>
      <color rgb="FF000000"/>
      <name val="Arial"/>
      <family val="2"/>
    </font>
    <font>
      <sz val="12"/>
      <name val="Arial"/>
      <family val="2"/>
    </font>
    <font>
      <b/>
      <sz val="12"/>
      <color rgb="FF000000"/>
      <name val="Calibri"/>
      <family val="2"/>
    </font>
    <font>
      <sz val="12"/>
      <color theme="1" tint="0.249977111117893"/>
      <name val="Century Gothic"/>
      <family val="2"/>
    </font>
    <font>
      <b/>
      <sz val="12"/>
      <color theme="1" tint="0.249977111117893"/>
      <name val="Century Gothic"/>
      <family val="2"/>
    </font>
    <font>
      <b/>
      <sz val="16"/>
      <color theme="1" tint="0.249977111117893"/>
      <name val="Calibri"/>
      <family val="2"/>
    </font>
    <font>
      <sz val="12"/>
      <color theme="1" tint="0.249977111117893"/>
      <name val="Calibri"/>
      <family val="2"/>
    </font>
    <font>
      <sz val="14"/>
      <color theme="1" tint="0.249977111117893"/>
      <name val="Calibri"/>
      <family val="2"/>
    </font>
    <font>
      <b/>
      <sz val="14"/>
      <color rgb="FF007A03"/>
      <name val="Calibri"/>
      <family val="2"/>
    </font>
    <font>
      <i/>
      <sz val="14"/>
      <color theme="1" tint="0.249977111117893"/>
      <name val="Calibri"/>
      <family val="2"/>
    </font>
    <font>
      <sz val="14"/>
      <color theme="1" tint="0.14999847407452621"/>
      <name val="Calibri"/>
      <family val="2"/>
    </font>
    <font>
      <b/>
      <sz val="14"/>
      <color theme="1" tint="0.14999847407452621"/>
      <name val="Calibri"/>
      <family val="2"/>
    </font>
    <font>
      <b/>
      <sz val="36"/>
      <color theme="1" tint="0.249977111117893"/>
      <name val="Arial Black"/>
      <family val="2"/>
    </font>
    <font>
      <sz val="11"/>
      <color theme="1" tint="0.14999847407452621"/>
      <name val="Calibri"/>
      <family val="2"/>
    </font>
    <font>
      <b/>
      <sz val="11"/>
      <color theme="1" tint="0.14999847407452621"/>
      <name val="Calibri"/>
      <family val="2"/>
    </font>
    <font>
      <b/>
      <sz val="24"/>
      <color theme="1" tint="0.249977111117893"/>
      <name val="Arial Black"/>
      <family val="2"/>
    </font>
    <font>
      <b/>
      <sz val="12"/>
      <color theme="0"/>
      <name val="Calibri"/>
      <family val="2"/>
      <scheme val="minor"/>
    </font>
    <font>
      <b/>
      <sz val="10"/>
      <color rgb="FF000000"/>
      <name val="Calibri"/>
      <family val="2"/>
    </font>
    <font>
      <b/>
      <sz val="26"/>
      <color rgb="FF00B0F0"/>
      <name val="Calibri"/>
      <family val="2"/>
      <scheme val="minor"/>
    </font>
    <font>
      <i/>
      <sz val="14"/>
      <color theme="1" tint="0.14999847407452621"/>
      <name val="Calibri"/>
      <family val="2"/>
    </font>
    <font>
      <sz val="22"/>
      <color theme="1" tint="0.249977111117893"/>
      <name val="Arial Black"/>
      <family val="2"/>
    </font>
  </fonts>
  <fills count="19">
    <fill>
      <patternFill patternType="none"/>
    </fill>
    <fill>
      <patternFill patternType="gray125"/>
    </fill>
    <fill>
      <patternFill patternType="solid">
        <fgColor rgb="FFB34A9B"/>
        <bgColor indexed="64"/>
      </patternFill>
    </fill>
    <fill>
      <patternFill patternType="solid">
        <fgColor theme="0" tint="-4.9989318521683403E-2"/>
        <bgColor indexed="64"/>
      </patternFill>
    </fill>
    <fill>
      <patternFill patternType="solid">
        <fgColor rgb="FF98C552"/>
        <bgColor indexed="64"/>
      </patternFill>
    </fill>
    <fill>
      <patternFill patternType="solid">
        <fgColor rgb="FFF67D22"/>
        <bgColor indexed="64"/>
      </patternFill>
    </fill>
    <fill>
      <patternFill patternType="solid">
        <fgColor rgb="FF00B0F0"/>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14999847407452621"/>
        <bgColor rgb="FFFFFFFF"/>
      </patternFill>
    </fill>
    <fill>
      <patternFill patternType="solid">
        <fgColor theme="1" tint="0.499984740745262"/>
        <bgColor indexed="64"/>
      </patternFill>
    </fill>
    <fill>
      <patternFill patternType="solid">
        <fgColor rgb="FFD8D8D8"/>
        <bgColor indexed="64"/>
      </patternFill>
    </fill>
    <fill>
      <patternFill patternType="solid">
        <fgColor theme="6" tint="0.79998168889431442"/>
        <bgColor indexed="64"/>
      </patternFill>
    </fill>
    <fill>
      <patternFill patternType="solid">
        <fgColor rgb="FF92D050"/>
        <bgColor indexed="64"/>
      </patternFill>
    </fill>
    <fill>
      <patternFill patternType="solid">
        <fgColor rgb="FFB34A9B"/>
        <bgColor rgb="FFCFE2F3"/>
      </patternFill>
    </fill>
    <fill>
      <patternFill patternType="solid">
        <fgColor rgb="FF00B0F0"/>
        <bgColor rgb="FFCFE2F3"/>
      </patternFill>
    </fill>
    <fill>
      <patternFill patternType="solid">
        <fgColor rgb="FF92D050"/>
        <bgColor rgb="FFCFE2F3"/>
      </patternFill>
    </fill>
    <fill>
      <patternFill patternType="solid">
        <fgColor rgb="FFF67D22"/>
        <bgColor rgb="FFCFE2F3"/>
      </patternFill>
    </fill>
    <fill>
      <patternFill patternType="solid">
        <fgColor theme="0" tint="-4.9989318521683403E-2"/>
        <bgColor rgb="FFFFFFFF"/>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theme="1" tint="0.249977111117893"/>
      </top>
      <bottom style="thin">
        <color indexed="64"/>
      </bottom>
      <diagonal/>
    </border>
    <border>
      <left/>
      <right/>
      <top style="thin">
        <color theme="1" tint="0.249977111117893"/>
      </top>
      <bottom/>
      <diagonal/>
    </border>
    <border>
      <left style="thin">
        <color theme="1" tint="0.249977111117893"/>
      </left>
      <right/>
      <top/>
      <bottom/>
      <diagonal/>
    </border>
    <border>
      <left/>
      <right style="thin">
        <color theme="1" tint="0.249977111117893"/>
      </right>
      <top style="thin">
        <color theme="1" tint="0.249977111117893"/>
      </top>
      <bottom/>
      <diagonal/>
    </border>
    <border>
      <left/>
      <right/>
      <top style="thin">
        <color indexed="64"/>
      </top>
      <bottom/>
      <diagonal/>
    </border>
    <border>
      <left style="thin">
        <color theme="1" tint="0.249977111117893"/>
      </left>
      <right/>
      <top style="thin">
        <color theme="1" tint="0.249977111117893"/>
      </top>
      <bottom/>
      <diagonal/>
    </border>
    <border>
      <left/>
      <right style="thin">
        <color theme="1" tint="0.249977111117893"/>
      </right>
      <top/>
      <bottom/>
      <diagonal/>
    </border>
    <border>
      <left style="medium">
        <color theme="1" tint="0.249977111117893"/>
      </left>
      <right style="medium">
        <color theme="1" tint="0.249977111117893"/>
      </right>
      <top style="medium">
        <color theme="1" tint="0.249977111117893"/>
      </top>
      <bottom style="medium">
        <color theme="1" tint="0.249977111117893"/>
      </bottom>
      <diagonal/>
    </border>
    <border>
      <left style="medium">
        <color theme="1" tint="0.249977111117893"/>
      </left>
      <right/>
      <top/>
      <bottom/>
      <diagonal/>
    </border>
    <border>
      <left/>
      <right style="medium">
        <color theme="1" tint="0.249977111117893"/>
      </right>
      <top/>
      <bottom/>
      <diagonal/>
    </border>
    <border>
      <left style="medium">
        <color theme="1" tint="0.249977111117893"/>
      </left>
      <right/>
      <top/>
      <bottom style="medium">
        <color theme="1" tint="0.249977111117893"/>
      </bottom>
      <diagonal/>
    </border>
    <border>
      <left/>
      <right/>
      <top/>
      <bottom style="medium">
        <color theme="1" tint="0.249977111117893"/>
      </bottom>
      <diagonal/>
    </border>
    <border>
      <left/>
      <right style="medium">
        <color theme="1" tint="0.249977111117893"/>
      </right>
      <top/>
      <bottom style="medium">
        <color theme="1" tint="0.249977111117893"/>
      </bottom>
      <diagonal/>
    </border>
    <border>
      <left style="medium">
        <color theme="1" tint="0.249977111117893"/>
      </left>
      <right/>
      <top style="medium">
        <color theme="1" tint="0.249977111117893"/>
      </top>
      <bottom style="medium">
        <color theme="1" tint="0.249977111117893"/>
      </bottom>
      <diagonal/>
    </border>
    <border>
      <left/>
      <right style="medium">
        <color theme="1" tint="0.249977111117893"/>
      </right>
      <top style="medium">
        <color theme="1" tint="0.249977111117893"/>
      </top>
      <bottom style="medium">
        <color theme="1" tint="0.249977111117893"/>
      </bottom>
      <diagonal/>
    </border>
    <border>
      <left/>
      <right/>
      <top style="medium">
        <color theme="1" tint="0.249977111117893"/>
      </top>
      <bottom style="medium">
        <color theme="1" tint="0.249977111117893"/>
      </bottom>
      <diagonal/>
    </border>
    <border>
      <left/>
      <right/>
      <top style="medium">
        <color theme="1" tint="0.249977111117893"/>
      </top>
      <bottom/>
      <diagonal/>
    </border>
    <border>
      <left/>
      <right style="medium">
        <color theme="1" tint="0.249977111117893"/>
      </right>
      <top style="medium">
        <color theme="1" tint="0.249977111117893"/>
      </top>
      <bottom/>
      <diagonal/>
    </border>
    <border>
      <left style="thin">
        <color theme="1" tint="0.249977111117893"/>
      </left>
      <right style="thin">
        <color theme="1" tint="0.249977111117893"/>
      </right>
      <top style="thin">
        <color theme="1" tint="0.249977111117893"/>
      </top>
      <bottom style="thin">
        <color theme="1" tint="0.249977111117893"/>
      </bottom>
      <diagonal/>
    </border>
    <border>
      <left style="medium">
        <color theme="1" tint="0.249977111117893"/>
      </left>
      <right/>
      <top style="medium">
        <color theme="1" tint="0.249977111117893"/>
      </top>
      <bottom/>
      <diagonal/>
    </border>
    <border>
      <left style="thin">
        <color theme="1" tint="0.249977111117893"/>
      </left>
      <right style="thin">
        <color theme="1" tint="0.249977111117893"/>
      </right>
      <top style="thin">
        <color theme="1" tint="0.249977111117893"/>
      </top>
      <bottom/>
      <diagonal/>
    </border>
    <border>
      <left style="thin">
        <color theme="1" tint="0.249977111117893"/>
      </left>
      <right style="thin">
        <color theme="1" tint="0.249977111117893"/>
      </right>
      <top/>
      <bottom style="thin">
        <color theme="1" tint="0.249977111117893"/>
      </bottom>
      <diagonal/>
    </border>
  </borders>
  <cellStyleXfs count="4">
    <xf numFmtId="0" fontId="0" fillId="0" borderId="0"/>
    <xf numFmtId="9" fontId="11" fillId="0" borderId="0" applyFont="0" applyFill="0" applyBorder="0" applyAlignment="0" applyProtection="0"/>
    <xf numFmtId="0" fontId="12" fillId="0" borderId="0" applyNumberFormat="0" applyFill="0" applyBorder="0" applyAlignment="0" applyProtection="0">
      <alignment vertical="top"/>
      <protection locked="0"/>
    </xf>
    <xf numFmtId="0" fontId="13" fillId="0" borderId="0"/>
  </cellStyleXfs>
  <cellXfs count="344">
    <xf numFmtId="0" fontId="0" fillId="0" borderId="0" xfId="0"/>
    <xf numFmtId="0" fontId="0" fillId="0" borderId="0" xfId="0" applyFill="1"/>
    <xf numFmtId="0" fontId="1" fillId="0" borderId="0" xfId="0" applyFont="1" applyFill="1" applyAlignment="1">
      <alignment horizontal="left" vertical="top" wrapText="1"/>
    </xf>
    <xf numFmtId="0" fontId="13" fillId="0" borderId="0" xfId="3" applyFont="1" applyAlignment="1"/>
    <xf numFmtId="0" fontId="13" fillId="0" borderId="0" xfId="3" applyFont="1" applyFill="1" applyAlignment="1"/>
    <xf numFmtId="0" fontId="10" fillId="0" borderId="0" xfId="3" applyFont="1" applyAlignment="1"/>
    <xf numFmtId="0" fontId="14" fillId="0" borderId="0" xfId="3" applyFont="1" applyFill="1" applyAlignment="1">
      <alignment wrapText="1"/>
    </xf>
    <xf numFmtId="0" fontId="15" fillId="0" borderId="0" xfId="3" applyFont="1" applyFill="1" applyAlignment="1">
      <alignment wrapText="1"/>
    </xf>
    <xf numFmtId="0" fontId="17" fillId="0" borderId="0" xfId="0" applyFont="1"/>
    <xf numFmtId="0" fontId="17" fillId="0" borderId="0" xfId="0" applyFont="1" applyAlignment="1">
      <alignment horizontal="center"/>
    </xf>
    <xf numFmtId="0" fontId="17" fillId="0" borderId="0" xfId="0" applyFont="1" applyFill="1"/>
    <xf numFmtId="0" fontId="17" fillId="0" borderId="0" xfId="0" applyFont="1" applyFill="1" applyAlignment="1">
      <alignment horizontal="center"/>
    </xf>
    <xf numFmtId="0" fontId="19" fillId="0" borderId="1" xfId="0" applyFont="1" applyBorder="1" applyAlignment="1">
      <alignment horizontal="center"/>
    </xf>
    <xf numFmtId="0" fontId="18" fillId="2" borderId="1" xfId="0" applyFont="1" applyFill="1" applyBorder="1" applyAlignment="1">
      <alignment vertical="center" wrapText="1"/>
    </xf>
    <xf numFmtId="0" fontId="21" fillId="0" borderId="1" xfId="0" applyFont="1" applyFill="1" applyBorder="1" applyAlignment="1">
      <alignment horizontal="center" vertical="center" wrapText="1"/>
    </xf>
    <xf numFmtId="9" fontId="19" fillId="0" borderId="1" xfId="1" applyFont="1" applyBorder="1" applyAlignment="1">
      <alignment horizontal="center"/>
    </xf>
    <xf numFmtId="0" fontId="18" fillId="6" borderId="1" xfId="0" applyFont="1" applyFill="1" applyBorder="1" applyAlignment="1">
      <alignment vertical="center" wrapText="1"/>
    </xf>
    <xf numFmtId="0" fontId="18" fillId="4" borderId="1" xfId="0" applyFont="1" applyFill="1" applyBorder="1" applyAlignment="1">
      <alignment vertical="center" wrapText="1"/>
    </xf>
    <xf numFmtId="0" fontId="18" fillId="5" borderId="1" xfId="0" applyFont="1" applyFill="1" applyBorder="1" applyAlignment="1">
      <alignment vertical="center" wrapText="1"/>
    </xf>
    <xf numFmtId="0" fontId="17" fillId="0" borderId="0" xfId="0" applyFont="1" applyFill="1" applyBorder="1" applyAlignment="1">
      <alignment horizontal="center"/>
    </xf>
    <xf numFmtId="0" fontId="17" fillId="12" borderId="0" xfId="0" applyFont="1" applyFill="1"/>
    <xf numFmtId="0" fontId="17" fillId="12" borderId="0" xfId="0" applyFont="1" applyFill="1" applyBorder="1"/>
    <xf numFmtId="0" fontId="17" fillId="12" borderId="0" xfId="0" applyFont="1" applyFill="1" applyBorder="1" applyAlignment="1">
      <alignment horizontal="center"/>
    </xf>
    <xf numFmtId="0" fontId="20" fillId="12" borderId="0" xfId="0" applyFont="1" applyFill="1" applyBorder="1" applyAlignment="1"/>
    <xf numFmtId="0" fontId="17" fillId="12" borderId="0" xfId="0" applyFont="1" applyFill="1" applyBorder="1" applyAlignment="1">
      <alignment vertical="center"/>
    </xf>
    <xf numFmtId="0" fontId="17" fillId="12" borderId="0" xfId="0" applyFont="1" applyFill="1" applyBorder="1" applyAlignment="1">
      <alignment horizontal="center" vertical="center"/>
    </xf>
    <xf numFmtId="0" fontId="17" fillId="12" borderId="0" xfId="0" applyFont="1" applyFill="1" applyAlignment="1">
      <alignment vertical="center"/>
    </xf>
    <xf numFmtId="9" fontId="19" fillId="0" borderId="6" xfId="1" applyFont="1" applyBorder="1" applyAlignment="1">
      <alignment horizontal="center"/>
    </xf>
    <xf numFmtId="0" fontId="17" fillId="0" borderId="0" xfId="0" applyFont="1" applyFill="1" applyAlignment="1">
      <alignment vertical="center"/>
    </xf>
    <xf numFmtId="0" fontId="17" fillId="0" borderId="7" xfId="0" applyFont="1" applyBorder="1"/>
    <xf numFmtId="0" fontId="19" fillId="0" borderId="3" xfId="0" applyFont="1" applyBorder="1"/>
    <xf numFmtId="0" fontId="19" fillId="0" borderId="2" xfId="0" applyFont="1" applyBorder="1" applyAlignment="1">
      <alignment horizontal="center"/>
    </xf>
    <xf numFmtId="0" fontId="17" fillId="0" borderId="3" xfId="0" applyFont="1" applyBorder="1"/>
    <xf numFmtId="0" fontId="17" fillId="0" borderId="5" xfId="0" applyFont="1" applyBorder="1"/>
    <xf numFmtId="0" fontId="17" fillId="0" borderId="4" xfId="0" applyFont="1" applyBorder="1"/>
    <xf numFmtId="0" fontId="17" fillId="0" borderId="0" xfId="0" applyFont="1" applyBorder="1"/>
    <xf numFmtId="0" fontId="17" fillId="0" borderId="8" xfId="0" applyFont="1" applyBorder="1"/>
    <xf numFmtId="9" fontId="26" fillId="12" borderId="0" xfId="0" applyNumberFormat="1" applyFont="1" applyFill="1" applyBorder="1" applyAlignment="1">
      <alignment horizontal="center"/>
    </xf>
    <xf numFmtId="0" fontId="18" fillId="12" borderId="0" xfId="0" applyFont="1" applyFill="1" applyBorder="1"/>
    <xf numFmtId="0" fontId="12" fillId="12" borderId="0" xfId="2" applyFill="1" applyBorder="1" applyAlignment="1" applyProtection="1"/>
    <xf numFmtId="0" fontId="17" fillId="12" borderId="10" xfId="0" applyFont="1" applyFill="1" applyBorder="1"/>
    <xf numFmtId="0" fontId="17" fillId="12" borderId="11" xfId="0" applyFont="1" applyFill="1" applyBorder="1"/>
    <xf numFmtId="0" fontId="17" fillId="12" borderId="10" xfId="0" applyFont="1" applyFill="1" applyBorder="1" applyAlignment="1">
      <alignment vertical="center"/>
    </xf>
    <xf numFmtId="0" fontId="17" fillId="12" borderId="11" xfId="0" applyFont="1" applyFill="1" applyBorder="1" applyAlignment="1">
      <alignment vertical="center"/>
    </xf>
    <xf numFmtId="0" fontId="17" fillId="12" borderId="12" xfId="0" applyFont="1" applyFill="1" applyBorder="1"/>
    <xf numFmtId="0" fontId="17" fillId="12" borderId="13" xfId="0" applyFont="1" applyFill="1" applyBorder="1"/>
    <xf numFmtId="0" fontId="17" fillId="12" borderId="13" xfId="0" applyFont="1" applyFill="1" applyBorder="1" applyAlignment="1">
      <alignment horizontal="center"/>
    </xf>
    <xf numFmtId="0" fontId="17" fillId="12" borderId="14" xfId="0" applyFont="1" applyFill="1" applyBorder="1"/>
    <xf numFmtId="0" fontId="18" fillId="13" borderId="1" xfId="0" applyFont="1" applyFill="1" applyBorder="1" applyAlignment="1">
      <alignment vertical="center" wrapText="1"/>
    </xf>
    <xf numFmtId="0" fontId="38" fillId="0" borderId="0" xfId="3" applyFont="1" applyFill="1" applyAlignment="1">
      <alignment vertical="center" wrapText="1"/>
    </xf>
    <xf numFmtId="0" fontId="38" fillId="0" borderId="0" xfId="3" applyFont="1" applyAlignment="1">
      <alignment vertical="center"/>
    </xf>
    <xf numFmtId="0" fontId="40" fillId="0" borderId="0" xfId="3" applyFont="1" applyFill="1" applyAlignment="1">
      <alignment wrapText="1"/>
    </xf>
    <xf numFmtId="0" fontId="41" fillId="0" borderId="0" xfId="3" applyFont="1" applyAlignment="1"/>
    <xf numFmtId="0" fontId="44" fillId="0" borderId="0" xfId="3" applyFont="1" applyFill="1" applyAlignment="1">
      <alignment wrapText="1"/>
    </xf>
    <xf numFmtId="0" fontId="44" fillId="0" borderId="0" xfId="3" applyFont="1" applyAlignment="1"/>
    <xf numFmtId="0" fontId="45" fillId="0" borderId="0" xfId="3" applyFont="1" applyFill="1" applyAlignment="1">
      <alignment wrapText="1"/>
    </xf>
    <xf numFmtId="0" fontId="45" fillId="0" borderId="0" xfId="3" applyFont="1" applyAlignment="1"/>
    <xf numFmtId="0" fontId="43" fillId="0" borderId="0" xfId="3" applyFont="1" applyBorder="1" applyAlignment="1">
      <alignment horizontal="center" vertical="center" wrapText="1"/>
    </xf>
    <xf numFmtId="0" fontId="14" fillId="0" borderId="0" xfId="3" applyFont="1" applyFill="1" applyBorder="1" applyAlignment="1">
      <alignment wrapText="1"/>
    </xf>
    <xf numFmtId="0" fontId="13" fillId="0" borderId="0" xfId="3" applyFont="1" applyBorder="1" applyAlignment="1"/>
    <xf numFmtId="0" fontId="6" fillId="7" borderId="0" xfId="3" applyFont="1" applyFill="1" applyBorder="1" applyAlignment="1">
      <alignment wrapText="1"/>
    </xf>
    <xf numFmtId="0" fontId="31" fillId="7" borderId="0" xfId="0" applyFont="1" applyFill="1" applyBorder="1" applyAlignment="1">
      <alignment horizontal="right" vertical="center" wrapText="1"/>
    </xf>
    <xf numFmtId="0" fontId="31" fillId="7" borderId="0" xfId="0" applyFont="1" applyFill="1" applyBorder="1" applyAlignment="1">
      <alignment horizontal="right" vertical="top" wrapText="1"/>
    </xf>
    <xf numFmtId="0" fontId="0" fillId="0" borderId="0" xfId="0" applyBorder="1"/>
    <xf numFmtId="0" fontId="0" fillId="0" borderId="0" xfId="0" applyBorder="1" applyAlignment="1">
      <alignment vertical="top" wrapText="1"/>
    </xf>
    <xf numFmtId="0" fontId="22" fillId="12" borderId="0" xfId="0" applyFont="1" applyFill="1" applyBorder="1" applyAlignment="1">
      <alignment vertical="center" wrapText="1"/>
    </xf>
    <xf numFmtId="0" fontId="2" fillId="12" borderId="0" xfId="0" applyFont="1" applyFill="1" applyBorder="1" applyAlignment="1">
      <alignment vertical="center" wrapText="1"/>
    </xf>
    <xf numFmtId="0" fontId="13" fillId="7" borderId="0" xfId="3" applyFont="1" applyFill="1" applyAlignment="1"/>
    <xf numFmtId="0" fontId="43" fillId="3" borderId="17" xfId="3" applyFont="1" applyFill="1" applyBorder="1" applyAlignment="1">
      <alignment horizontal="center" vertical="center" wrapText="1"/>
    </xf>
    <xf numFmtId="0" fontId="3" fillId="3" borderId="17" xfId="3" applyFont="1" applyFill="1" applyBorder="1" applyAlignment="1">
      <alignment horizontal="center" vertical="center"/>
    </xf>
    <xf numFmtId="0" fontId="44" fillId="3" borderId="16" xfId="3" applyFont="1" applyFill="1" applyBorder="1" applyAlignment="1">
      <alignment vertical="center" wrapText="1"/>
    </xf>
    <xf numFmtId="0" fontId="3" fillId="0" borderId="9" xfId="0" applyFont="1" applyBorder="1" applyAlignment="1">
      <alignment vertical="center" wrapText="1"/>
    </xf>
    <xf numFmtId="0" fontId="9" fillId="3" borderId="0" xfId="3" applyFont="1" applyFill="1" applyBorder="1" applyAlignment="1">
      <alignment wrapText="1"/>
    </xf>
    <xf numFmtId="0" fontId="47" fillId="3" borderId="15" xfId="3" applyFont="1" applyFill="1" applyBorder="1" applyAlignment="1">
      <alignment vertical="center" wrapText="1"/>
    </xf>
    <xf numFmtId="0" fontId="0" fillId="0" borderId="0" xfId="0" applyBorder="1" applyAlignment="1">
      <alignment horizontal="center"/>
    </xf>
    <xf numFmtId="0" fontId="1" fillId="0" borderId="0" xfId="0" applyFont="1" applyFill="1" applyBorder="1" applyAlignment="1">
      <alignment vertical="center" wrapText="1"/>
    </xf>
    <xf numFmtId="0" fontId="0" fillId="0" borderId="0" xfId="0" applyBorder="1" applyAlignment="1">
      <alignment vertical="center"/>
    </xf>
    <xf numFmtId="0" fontId="0" fillId="0" borderId="0" xfId="0" applyFill="1" applyAlignment="1">
      <alignment vertical="center"/>
    </xf>
    <xf numFmtId="0" fontId="0" fillId="0" borderId="0" xfId="0" applyAlignment="1">
      <alignment vertical="center"/>
    </xf>
    <xf numFmtId="0" fontId="1" fillId="2" borderId="0" xfId="0" applyFont="1" applyFill="1" applyBorder="1" applyAlignment="1">
      <alignment horizontal="left" vertical="center"/>
    </xf>
    <xf numFmtId="0" fontId="23" fillId="7" borderId="0" xfId="3" applyFont="1" applyFill="1" applyBorder="1" applyAlignment="1">
      <alignment horizontal="left" vertical="center" wrapText="1"/>
    </xf>
    <xf numFmtId="0" fontId="17" fillId="12" borderId="18" xfId="0" applyFont="1" applyFill="1" applyBorder="1"/>
    <xf numFmtId="0" fontId="17" fillId="12" borderId="18" xfId="0" applyFont="1" applyFill="1" applyBorder="1" applyAlignment="1">
      <alignment horizontal="center"/>
    </xf>
    <xf numFmtId="9" fontId="19" fillId="12" borderId="18" xfId="1" applyFont="1" applyFill="1" applyBorder="1" applyAlignment="1">
      <alignment horizontal="center"/>
    </xf>
    <xf numFmtId="0" fontId="17" fillId="12" borderId="19" xfId="0" applyFont="1" applyFill="1" applyBorder="1"/>
    <xf numFmtId="0" fontId="37" fillId="7" borderId="0" xfId="3" applyFont="1" applyFill="1" applyBorder="1" applyAlignment="1">
      <alignment vertical="center"/>
    </xf>
    <xf numFmtId="0" fontId="23" fillId="7" borderId="0" xfId="0" applyFont="1" applyFill="1" applyBorder="1" applyAlignment="1">
      <alignment vertical="center" wrapText="1"/>
    </xf>
    <xf numFmtId="0" fontId="23" fillId="7" borderId="0" xfId="0" applyFont="1" applyFill="1" applyBorder="1" applyAlignment="1">
      <alignment vertical="top" wrapText="1"/>
    </xf>
    <xf numFmtId="0" fontId="13" fillId="7" borderId="0" xfId="3" applyFont="1" applyFill="1" applyBorder="1" applyAlignment="1">
      <alignment vertical="center" wrapText="1"/>
    </xf>
    <xf numFmtId="0" fontId="6" fillId="7" borderId="0" xfId="3" applyFont="1" applyFill="1" applyBorder="1" applyAlignment="1">
      <alignment horizontal="center" vertical="center" wrapText="1"/>
    </xf>
    <xf numFmtId="0" fontId="9" fillId="0" borderId="0" xfId="3" applyFont="1" applyBorder="1" applyAlignment="1">
      <alignment vertical="center" wrapText="1"/>
    </xf>
    <xf numFmtId="0" fontId="3" fillId="0" borderId="0" xfId="3" applyFont="1" applyBorder="1" applyAlignment="1">
      <alignment horizontal="center" vertical="center"/>
    </xf>
    <xf numFmtId="0" fontId="9" fillId="3" borderId="0" xfId="3" applyFont="1" applyFill="1" applyBorder="1" applyAlignment="1">
      <alignment vertical="center" wrapText="1"/>
    </xf>
    <xf numFmtId="0" fontId="43" fillId="3" borderId="0" xfId="3" applyFont="1" applyFill="1" applyBorder="1" applyAlignment="1">
      <alignment horizontal="center" vertical="center" wrapText="1"/>
    </xf>
    <xf numFmtId="0" fontId="3" fillId="3" borderId="0" xfId="3" applyFont="1" applyFill="1" applyBorder="1" applyAlignment="1">
      <alignment horizontal="center" vertical="center"/>
    </xf>
    <xf numFmtId="0" fontId="44" fillId="0" borderId="0" xfId="3" applyFont="1" applyBorder="1" applyAlignment="1"/>
    <xf numFmtId="0" fontId="43" fillId="9" borderId="0" xfId="3" applyFont="1" applyFill="1" applyBorder="1" applyAlignment="1">
      <alignment horizontal="right" vertical="center" wrapText="1"/>
    </xf>
    <xf numFmtId="0" fontId="43" fillId="9" borderId="0" xfId="3" applyFont="1" applyFill="1" applyBorder="1" applyAlignment="1">
      <alignment horizontal="center" vertical="center" wrapText="1"/>
    </xf>
    <xf numFmtId="0" fontId="3" fillId="11" borderId="0" xfId="3" applyFont="1" applyFill="1" applyBorder="1" applyAlignment="1">
      <alignment horizontal="center" vertical="center"/>
    </xf>
    <xf numFmtId="0" fontId="6" fillId="0" borderId="0" xfId="3" applyFont="1" applyFill="1" applyBorder="1" applyAlignment="1">
      <alignment horizontal="right" vertical="center" wrapText="1"/>
    </xf>
    <xf numFmtId="0" fontId="6" fillId="0" borderId="0" xfId="3" applyFont="1" applyFill="1" applyBorder="1" applyAlignment="1">
      <alignment horizontal="center" vertical="center" wrapText="1"/>
    </xf>
    <xf numFmtId="0" fontId="7" fillId="0" borderId="0" xfId="3" applyFont="1" applyFill="1" applyBorder="1" applyAlignment="1">
      <alignment horizontal="center" vertical="center"/>
    </xf>
    <xf numFmtId="0" fontId="5" fillId="0" borderId="0" xfId="3" applyFont="1" applyBorder="1" applyAlignment="1">
      <alignment vertical="center" wrapText="1"/>
    </xf>
    <xf numFmtId="0" fontId="6" fillId="0" borderId="0" xfId="3" applyFont="1" applyBorder="1" applyAlignment="1">
      <alignment horizontal="center" vertical="center" wrapText="1"/>
    </xf>
    <xf numFmtId="0" fontId="5" fillId="9" borderId="0" xfId="3" applyFont="1" applyFill="1" applyBorder="1" applyAlignment="1">
      <alignment horizontal="right" vertical="center" wrapText="1"/>
    </xf>
    <xf numFmtId="0" fontId="6" fillId="9" borderId="0" xfId="3" applyFont="1" applyFill="1" applyBorder="1" applyAlignment="1">
      <alignment horizontal="center" vertical="center" wrapText="1"/>
    </xf>
    <xf numFmtId="0" fontId="7" fillId="11" borderId="0" xfId="3" applyFont="1" applyFill="1" applyBorder="1" applyAlignment="1">
      <alignment horizontal="center" vertical="center"/>
    </xf>
    <xf numFmtId="0" fontId="5" fillId="0" borderId="0" xfId="3" applyFont="1" applyFill="1" applyBorder="1" applyAlignment="1">
      <alignment horizontal="right" vertical="center" wrapText="1"/>
    </xf>
    <xf numFmtId="0" fontId="43" fillId="8" borderId="0" xfId="3" applyFont="1" applyFill="1" applyBorder="1" applyAlignment="1">
      <alignment horizontal="right" vertical="center" wrapText="1"/>
    </xf>
    <xf numFmtId="0" fontId="43" fillId="8" borderId="0" xfId="3" applyFont="1" applyFill="1" applyBorder="1" applyAlignment="1">
      <alignment horizontal="center" vertical="center" wrapText="1"/>
    </xf>
    <xf numFmtId="0" fontId="9" fillId="0" borderId="0" xfId="3" applyFont="1" applyFill="1" applyBorder="1" applyAlignment="1">
      <alignment vertical="center" wrapText="1"/>
    </xf>
    <xf numFmtId="0" fontId="36" fillId="10" borderId="0" xfId="3" applyFont="1" applyFill="1" applyBorder="1" applyAlignment="1">
      <alignment horizontal="right" vertical="center" wrapText="1"/>
    </xf>
    <xf numFmtId="0" fontId="29" fillId="10" borderId="0" xfId="3" applyFont="1" applyFill="1" applyBorder="1" applyAlignment="1">
      <alignment horizontal="center" vertical="center" wrapText="1"/>
    </xf>
    <xf numFmtId="0" fontId="32" fillId="10" borderId="0" xfId="3" applyFont="1" applyFill="1" applyBorder="1" applyAlignment="1">
      <alignment horizontal="center" vertical="center" wrapText="1"/>
    </xf>
    <xf numFmtId="0" fontId="46" fillId="10" borderId="0" xfId="3" applyFont="1" applyFill="1" applyBorder="1" applyAlignment="1">
      <alignment horizontal="center" vertical="center" wrapText="1"/>
    </xf>
    <xf numFmtId="0" fontId="32" fillId="7" borderId="0" xfId="3" applyFont="1" applyFill="1" applyBorder="1" applyAlignment="1">
      <alignment vertical="center" wrapText="1"/>
    </xf>
    <xf numFmtId="0" fontId="32" fillId="7" borderId="0" xfId="3" applyFont="1" applyFill="1" applyBorder="1" applyAlignment="1">
      <alignment horizontal="center" vertical="center" wrapText="1"/>
    </xf>
    <xf numFmtId="0" fontId="46" fillId="7" borderId="0" xfId="3" applyFont="1" applyFill="1" applyBorder="1" applyAlignment="1">
      <alignment horizontal="center" vertical="center" wrapText="1"/>
    </xf>
    <xf numFmtId="0" fontId="48" fillId="7" borderId="0" xfId="0" applyFont="1" applyFill="1" applyBorder="1" applyAlignment="1">
      <alignment vertical="top" wrapText="1"/>
    </xf>
    <xf numFmtId="0" fontId="15" fillId="7" borderId="0" xfId="3" applyFont="1" applyFill="1" applyBorder="1" applyAlignment="1">
      <alignment vertical="center" wrapText="1"/>
    </xf>
    <xf numFmtId="0" fontId="44" fillId="3" borderId="0" xfId="3" applyFont="1" applyFill="1" applyBorder="1" applyAlignment="1">
      <alignment vertical="center" wrapText="1"/>
    </xf>
    <xf numFmtId="0" fontId="42" fillId="0" borderId="0" xfId="3" applyFont="1" applyBorder="1" applyAlignment="1">
      <alignment horizontal="center"/>
    </xf>
    <xf numFmtId="0" fontId="44" fillId="0" borderId="0" xfId="3" applyFont="1" applyFill="1" applyBorder="1" applyAlignment="1">
      <alignment vertical="center"/>
    </xf>
    <xf numFmtId="0" fontId="9" fillId="0" borderId="0" xfId="3" applyFont="1" applyBorder="1" applyAlignment="1">
      <alignment wrapText="1"/>
    </xf>
    <xf numFmtId="0" fontId="44" fillId="0" borderId="0" xfId="3" applyFont="1" applyFill="1" applyBorder="1" applyAlignment="1">
      <alignment vertical="center" wrapText="1"/>
    </xf>
    <xf numFmtId="0" fontId="42" fillId="3" borderId="0" xfId="3" applyFont="1" applyFill="1" applyBorder="1" applyAlignment="1">
      <alignment horizontal="center"/>
    </xf>
    <xf numFmtId="0" fontId="43" fillId="9" borderId="0" xfId="3" applyFont="1" applyFill="1" applyBorder="1" applyAlignment="1">
      <alignment wrapText="1"/>
    </xf>
    <xf numFmtId="0" fontId="45" fillId="11" borderId="0" xfId="3" applyFont="1" applyFill="1" applyBorder="1" applyAlignment="1">
      <alignment vertical="center" wrapText="1"/>
    </xf>
    <xf numFmtId="0" fontId="6" fillId="0" borderId="0" xfId="3" applyFont="1" applyFill="1" applyBorder="1" applyAlignment="1">
      <alignment wrapText="1"/>
    </xf>
    <xf numFmtId="0" fontId="15" fillId="0" borderId="0" xfId="3" applyFont="1" applyFill="1" applyBorder="1" applyAlignment="1">
      <alignment vertical="center" wrapText="1"/>
    </xf>
    <xf numFmtId="0" fontId="8" fillId="0" borderId="0" xfId="3" applyFont="1" applyBorder="1" applyAlignment="1">
      <alignment horizontal="center"/>
    </xf>
    <xf numFmtId="0" fontId="14" fillId="0" borderId="0" xfId="3" applyFont="1" applyFill="1" applyBorder="1" applyAlignment="1">
      <alignment vertical="center" wrapText="1"/>
    </xf>
    <xf numFmtId="0" fontId="6" fillId="9" borderId="0" xfId="3" applyFont="1" applyFill="1" applyBorder="1" applyAlignment="1">
      <alignment wrapText="1"/>
    </xf>
    <xf numFmtId="0" fontId="15" fillId="8" borderId="0" xfId="3" applyFont="1" applyFill="1" applyBorder="1" applyAlignment="1">
      <alignment vertical="center" wrapText="1"/>
    </xf>
    <xf numFmtId="0" fontId="43" fillId="8" borderId="0" xfId="3" applyFont="1" applyFill="1" applyBorder="1" applyAlignment="1">
      <alignment wrapText="1"/>
    </xf>
    <xf numFmtId="0" fontId="45" fillId="8" borderId="0" xfId="3" applyFont="1" applyFill="1" applyBorder="1" applyAlignment="1">
      <alignment vertical="center" wrapText="1"/>
    </xf>
    <xf numFmtId="0" fontId="43" fillId="18" borderId="0" xfId="3" applyFont="1" applyFill="1" applyBorder="1" applyAlignment="1">
      <alignment horizontal="center" vertical="center" wrapText="1"/>
    </xf>
    <xf numFmtId="0" fontId="9" fillId="10" borderId="0" xfId="3" applyFont="1" applyFill="1" applyBorder="1" applyAlignment="1">
      <alignment wrapText="1"/>
    </xf>
    <xf numFmtId="0" fontId="29" fillId="10" borderId="0" xfId="3" applyFont="1" applyFill="1" applyBorder="1" applyAlignment="1">
      <alignment vertical="center" wrapText="1"/>
    </xf>
    <xf numFmtId="0" fontId="43" fillId="10" borderId="0" xfId="3" applyFont="1" applyFill="1" applyBorder="1" applyAlignment="1">
      <alignment wrapText="1"/>
    </xf>
    <xf numFmtId="0" fontId="33" fillId="10" borderId="0" xfId="3" applyFont="1" applyFill="1" applyBorder="1" applyAlignment="1">
      <alignment horizontal="right" vertical="center" wrapText="1"/>
    </xf>
    <xf numFmtId="0" fontId="33" fillId="10" borderId="0" xfId="3" applyFont="1" applyFill="1" applyBorder="1" applyAlignment="1">
      <alignment horizontal="center" vertical="center" wrapText="1"/>
    </xf>
    <xf numFmtId="0" fontId="5" fillId="0" borderId="0" xfId="3" applyFont="1" applyBorder="1" applyAlignment="1">
      <alignment wrapText="1"/>
    </xf>
    <xf numFmtId="0" fontId="13" fillId="0" borderId="0" xfId="3" applyFont="1" applyBorder="1" applyAlignment="1">
      <alignment vertical="center" wrapText="1"/>
    </xf>
    <xf numFmtId="0" fontId="14" fillId="0" borderId="0" xfId="3" applyFont="1" applyBorder="1" applyAlignment="1">
      <alignment wrapText="1"/>
    </xf>
    <xf numFmtId="0" fontId="14" fillId="0" borderId="0" xfId="3" applyFont="1" applyBorder="1" applyAlignment="1">
      <alignment vertical="center" wrapText="1"/>
    </xf>
    <xf numFmtId="0" fontId="15" fillId="0" borderId="0" xfId="3" applyFont="1" applyBorder="1" applyAlignment="1">
      <alignment horizontal="center" vertical="center" wrapText="1"/>
    </xf>
    <xf numFmtId="0" fontId="10" fillId="0" borderId="0" xfId="3" applyFont="1" applyBorder="1" applyAlignment="1">
      <alignment horizontal="center" vertical="center"/>
    </xf>
    <xf numFmtId="0" fontId="13" fillId="0" borderId="0" xfId="3" applyFont="1" applyFill="1" applyBorder="1" applyAlignment="1">
      <alignment vertical="center"/>
    </xf>
    <xf numFmtId="0" fontId="14" fillId="7" borderId="0" xfId="3" applyFont="1" applyFill="1" applyAlignment="1">
      <alignment wrapText="1"/>
    </xf>
    <xf numFmtId="0" fontId="14" fillId="7" borderId="0" xfId="3" applyFont="1" applyFill="1" applyBorder="1" applyAlignment="1">
      <alignment wrapText="1"/>
    </xf>
    <xf numFmtId="0" fontId="40" fillId="7" borderId="0" xfId="3" applyFont="1" applyFill="1" applyAlignment="1">
      <alignment wrapText="1"/>
    </xf>
    <xf numFmtId="0" fontId="44" fillId="7" borderId="0" xfId="3" applyFont="1" applyFill="1" applyAlignment="1">
      <alignment wrapText="1"/>
    </xf>
    <xf numFmtId="0" fontId="45" fillId="7" borderId="0" xfId="3" applyFont="1" applyFill="1" applyAlignment="1">
      <alignment wrapText="1"/>
    </xf>
    <xf numFmtId="0" fontId="15" fillId="7" borderId="0" xfId="3" applyFont="1" applyFill="1" applyAlignment="1">
      <alignment wrapText="1"/>
    </xf>
    <xf numFmtId="0" fontId="38" fillId="7" borderId="0" xfId="3" applyFont="1" applyFill="1" applyAlignment="1">
      <alignment vertical="center" wrapText="1"/>
    </xf>
    <xf numFmtId="0" fontId="1" fillId="5" borderId="0" xfId="0" applyFont="1" applyFill="1" applyBorder="1" applyAlignment="1">
      <alignment horizontal="center" vertical="center" wrapText="1"/>
    </xf>
    <xf numFmtId="0" fontId="1" fillId="4" borderId="0" xfId="0" applyFont="1" applyFill="1" applyBorder="1" applyAlignment="1">
      <alignment horizontal="center" vertical="center"/>
    </xf>
    <xf numFmtId="0" fontId="30" fillId="4" borderId="0" xfId="0" applyFont="1" applyFill="1" applyBorder="1" applyAlignment="1">
      <alignment vertical="center"/>
    </xf>
    <xf numFmtId="0" fontId="23" fillId="0" borderId="0" xfId="0" applyFont="1" applyFill="1" applyBorder="1" applyAlignment="1">
      <alignment horizontal="left" vertical="center"/>
    </xf>
    <xf numFmtId="0" fontId="49" fillId="12" borderId="0" xfId="0" applyFont="1" applyFill="1" applyBorder="1" applyAlignment="1">
      <alignment horizontal="left"/>
    </xf>
    <xf numFmtId="0" fontId="1" fillId="10" borderId="0" xfId="0" quotePrefix="1" applyFont="1" applyFill="1" applyBorder="1" applyAlignment="1">
      <alignment horizontal="center" vertical="center" wrapText="1"/>
    </xf>
    <xf numFmtId="0" fontId="4" fillId="4" borderId="0" xfId="0" applyFont="1" applyFill="1" applyBorder="1" applyAlignment="1">
      <alignment vertical="center"/>
    </xf>
    <xf numFmtId="0" fontId="50" fillId="0" borderId="0" xfId="0" applyFont="1" applyFill="1" applyBorder="1" applyAlignment="1">
      <alignment horizontal="left" vertical="center"/>
    </xf>
    <xf numFmtId="0" fontId="50" fillId="12" borderId="0" xfId="0" applyFont="1" applyFill="1" applyBorder="1" applyAlignment="1">
      <alignment horizontal="left" vertical="center"/>
    </xf>
    <xf numFmtId="0" fontId="30" fillId="12" borderId="0" xfId="0" applyFont="1" applyFill="1" applyBorder="1" applyAlignment="1">
      <alignment vertical="center"/>
    </xf>
    <xf numFmtId="0" fontId="51" fillId="7" borderId="0" xfId="0" applyFont="1" applyFill="1" applyBorder="1" applyAlignment="1">
      <alignment vertical="top" wrapText="1"/>
    </xf>
    <xf numFmtId="0" fontId="52" fillId="7" borderId="0" xfId="3" applyFont="1" applyFill="1" applyAlignment="1">
      <alignment wrapText="1"/>
    </xf>
    <xf numFmtId="0" fontId="52" fillId="0" borderId="0" xfId="3" applyFont="1" applyFill="1" applyAlignment="1">
      <alignment wrapText="1"/>
    </xf>
    <xf numFmtId="0" fontId="51" fillId="0" borderId="0" xfId="3" applyFont="1" applyAlignment="1"/>
    <xf numFmtId="0" fontId="51" fillId="7" borderId="0" xfId="0" applyFont="1" applyFill="1" applyBorder="1" applyAlignment="1">
      <alignment vertical="top"/>
    </xf>
    <xf numFmtId="0" fontId="51" fillId="7" borderId="0" xfId="3" applyFont="1" applyFill="1" applyBorder="1" applyAlignment="1">
      <alignment vertical="center"/>
    </xf>
    <xf numFmtId="0" fontId="53" fillId="7" borderId="0" xfId="3" applyFont="1" applyFill="1" applyBorder="1" applyAlignment="1"/>
    <xf numFmtId="0" fontId="53" fillId="7" borderId="0" xfId="3" applyFont="1" applyFill="1" applyBorder="1" applyAlignment="1">
      <alignment wrapText="1"/>
    </xf>
    <xf numFmtId="0" fontId="54" fillId="3" borderId="0" xfId="0" applyFont="1" applyFill="1" applyBorder="1" applyAlignment="1">
      <alignment vertical="top" wrapText="1"/>
    </xf>
    <xf numFmtId="0" fontId="55" fillId="3" borderId="0" xfId="3" applyFont="1" applyFill="1" applyBorder="1" applyAlignment="1">
      <alignment horizontal="center" vertical="center"/>
    </xf>
    <xf numFmtId="0" fontId="54" fillId="3" borderId="0" xfId="3" applyFont="1" applyFill="1" applyBorder="1" applyAlignment="1">
      <alignment horizontal="left" vertical="center" wrapText="1"/>
    </xf>
    <xf numFmtId="0" fontId="56" fillId="3" borderId="0" xfId="3" applyFont="1" applyFill="1" applyBorder="1" applyAlignment="1">
      <alignment vertical="center" wrapText="1"/>
    </xf>
    <xf numFmtId="0" fontId="57" fillId="3" borderId="0" xfId="0" applyFont="1" applyFill="1" applyBorder="1" applyAlignment="1">
      <alignment vertical="top" wrapText="1"/>
    </xf>
    <xf numFmtId="0" fontId="58" fillId="3" borderId="0" xfId="3" quotePrefix="1" applyFont="1" applyFill="1" applyBorder="1" applyAlignment="1">
      <alignment horizontal="left" vertical="center"/>
    </xf>
    <xf numFmtId="0" fontId="58" fillId="3" borderId="0" xfId="0" applyFont="1" applyFill="1" applyBorder="1" applyAlignment="1">
      <alignment vertical="top" wrapText="1"/>
    </xf>
    <xf numFmtId="0" fontId="47" fillId="3" borderId="0" xfId="3" applyFont="1" applyFill="1" applyBorder="1" applyAlignment="1">
      <alignment horizontal="center" vertical="center"/>
    </xf>
    <xf numFmtId="0" fontId="47" fillId="3" borderId="0" xfId="3" quotePrefix="1" applyFont="1" applyFill="1" applyBorder="1" applyAlignment="1">
      <alignment horizontal="left" vertical="center"/>
    </xf>
    <xf numFmtId="0" fontId="58" fillId="3" borderId="0" xfId="3" applyFont="1" applyFill="1" applyBorder="1" applyAlignment="1">
      <alignment horizontal="left" vertical="center" wrapText="1"/>
    </xf>
    <xf numFmtId="0" fontId="3" fillId="7" borderId="0" xfId="0" applyFont="1" applyFill="1" applyBorder="1" applyAlignment="1">
      <alignment vertical="center" wrapText="1"/>
    </xf>
    <xf numFmtId="0" fontId="3" fillId="0" borderId="0" xfId="3" applyFont="1" applyFill="1" applyBorder="1" applyAlignment="1">
      <alignment horizontal="center" vertical="center"/>
    </xf>
    <xf numFmtId="0" fontId="43" fillId="3" borderId="0" xfId="3" quotePrefix="1" applyFont="1" applyFill="1" applyBorder="1" applyAlignment="1">
      <alignment horizontal="center" vertical="center" wrapText="1"/>
    </xf>
    <xf numFmtId="0" fontId="56" fillId="3" borderId="0" xfId="3" quotePrefix="1" applyFont="1" applyFill="1" applyBorder="1" applyAlignment="1">
      <alignment horizontal="left" vertical="center" wrapText="1"/>
    </xf>
    <xf numFmtId="0" fontId="5" fillId="0" borderId="21" xfId="3" applyFont="1" applyBorder="1" applyAlignment="1">
      <alignment wrapText="1"/>
    </xf>
    <xf numFmtId="0" fontId="16" fillId="0" borderId="18" xfId="3" applyFont="1" applyBorder="1" applyAlignment="1">
      <alignment vertical="center" wrapText="1"/>
    </xf>
    <xf numFmtId="0" fontId="6" fillId="0" borderId="18" xfId="3" applyFont="1" applyBorder="1" applyAlignment="1">
      <alignment horizontal="center" vertical="center" wrapText="1"/>
    </xf>
    <xf numFmtId="0" fontId="14" fillId="0" borderId="19" xfId="3" applyFont="1" applyFill="1" applyBorder="1" applyAlignment="1">
      <alignment vertical="center" wrapText="1"/>
    </xf>
    <xf numFmtId="0" fontId="32" fillId="7" borderId="10" xfId="3" applyFont="1" applyFill="1" applyBorder="1" applyAlignment="1">
      <alignment vertical="center" wrapText="1"/>
    </xf>
    <xf numFmtId="0" fontId="46" fillId="7" borderId="11" xfId="3" applyFont="1" applyFill="1" applyBorder="1" applyAlignment="1">
      <alignment horizontal="center" vertical="center" wrapText="1"/>
    </xf>
    <xf numFmtId="0" fontId="23" fillId="7" borderId="11" xfId="0" applyFont="1" applyFill="1" applyBorder="1" applyAlignment="1">
      <alignment vertical="center" wrapText="1"/>
    </xf>
    <xf numFmtId="0" fontId="23" fillId="7" borderId="11" xfId="0" applyFont="1" applyFill="1" applyBorder="1" applyAlignment="1">
      <alignment vertical="top" wrapText="1"/>
    </xf>
    <xf numFmtId="0" fontId="13" fillId="7" borderId="10" xfId="3" applyFont="1" applyFill="1" applyBorder="1" applyAlignment="1"/>
    <xf numFmtId="0" fontId="48" fillId="7" borderId="10" xfId="0" applyFont="1" applyFill="1" applyBorder="1" applyAlignment="1">
      <alignment vertical="top" wrapText="1"/>
    </xf>
    <xf numFmtId="0" fontId="51" fillId="7" borderId="10" xfId="0" applyFont="1" applyFill="1" applyBorder="1" applyAlignment="1">
      <alignment vertical="top" wrapText="1"/>
    </xf>
    <xf numFmtId="0" fontId="51" fillId="7" borderId="10" xfId="0" applyFont="1" applyFill="1" applyBorder="1" applyAlignment="1">
      <alignment vertical="top"/>
    </xf>
    <xf numFmtId="0" fontId="51" fillId="7" borderId="11" xfId="3" applyFont="1" applyFill="1" applyBorder="1" applyAlignment="1">
      <alignment vertical="center"/>
    </xf>
    <xf numFmtId="0" fontId="53" fillId="7" borderId="10" xfId="3" applyFont="1" applyFill="1" applyBorder="1" applyAlignment="1"/>
    <xf numFmtId="0" fontId="53" fillId="7" borderId="10" xfId="3" applyFont="1" applyFill="1" applyBorder="1" applyAlignment="1">
      <alignment wrapText="1"/>
    </xf>
    <xf numFmtId="0" fontId="23" fillId="7" borderId="11" xfId="3" applyFont="1" applyFill="1" applyBorder="1" applyAlignment="1">
      <alignment horizontal="left" vertical="center" wrapText="1"/>
    </xf>
    <xf numFmtId="0" fontId="5" fillId="7" borderId="21" xfId="3" applyFont="1" applyFill="1" applyBorder="1" applyAlignment="1">
      <alignment wrapText="1"/>
    </xf>
    <xf numFmtId="0" fontId="16" fillId="7" borderId="18" xfId="3" applyFont="1" applyFill="1" applyBorder="1" applyAlignment="1">
      <alignment vertical="center" wrapText="1"/>
    </xf>
    <xf numFmtId="0" fontId="6" fillId="7" borderId="18" xfId="3" applyFont="1" applyFill="1" applyBorder="1" applyAlignment="1">
      <alignment horizontal="center" vertical="center" wrapText="1"/>
    </xf>
    <xf numFmtId="0" fontId="14" fillId="7" borderId="19" xfId="3" applyFont="1" applyFill="1" applyBorder="1" applyAlignment="1">
      <alignment vertical="center" wrapText="1"/>
    </xf>
    <xf numFmtId="0" fontId="47" fillId="7" borderId="0" xfId="3" applyFont="1" applyFill="1" applyBorder="1" applyAlignment="1">
      <alignment horizontal="center" vertical="center"/>
    </xf>
    <xf numFmtId="0" fontId="61" fillId="3" borderId="0" xfId="2" quotePrefix="1" applyFont="1" applyFill="1" applyBorder="1" applyAlignment="1" applyProtection="1">
      <alignment horizontal="left" vertical="center"/>
    </xf>
    <xf numFmtId="0" fontId="60" fillId="3" borderId="0" xfId="2" applyFont="1" applyFill="1" applyBorder="1" applyAlignment="1" applyProtection="1">
      <alignment horizontal="left" vertical="center"/>
    </xf>
    <xf numFmtId="0" fontId="19" fillId="0" borderId="2" xfId="0" quotePrefix="1" applyFont="1" applyBorder="1" applyAlignment="1">
      <alignment horizontal="center"/>
    </xf>
    <xf numFmtId="0" fontId="14" fillId="0" borderId="0" xfId="3" quotePrefix="1" applyFont="1" applyFill="1" applyAlignment="1">
      <alignment horizontal="left" wrapText="1"/>
    </xf>
    <xf numFmtId="0" fontId="19" fillId="0" borderId="2" xfId="0" quotePrefix="1" applyFont="1" applyBorder="1" applyAlignment="1">
      <alignment horizontal="center" wrapText="1"/>
    </xf>
    <xf numFmtId="0" fontId="43" fillId="3" borderId="0" xfId="3" quotePrefix="1" applyFont="1" applyFill="1" applyBorder="1" applyAlignment="1">
      <alignment horizontal="left" vertical="center"/>
    </xf>
    <xf numFmtId="0" fontId="3" fillId="7" borderId="0" xfId="0" applyFont="1" applyFill="1" applyBorder="1" applyAlignment="1">
      <alignment horizontal="left" wrapText="1"/>
    </xf>
    <xf numFmtId="0" fontId="3" fillId="7" borderId="0" xfId="0" applyFont="1" applyFill="1" applyBorder="1" applyAlignment="1">
      <alignment wrapText="1"/>
    </xf>
    <xf numFmtId="0" fontId="31" fillId="7" borderId="0" xfId="0" applyFont="1" applyFill="1" applyBorder="1" applyAlignment="1">
      <alignment horizontal="right" wrapText="1"/>
    </xf>
    <xf numFmtId="0" fontId="0" fillId="0" borderId="0" xfId="0" applyAlignment="1"/>
    <xf numFmtId="0" fontId="3" fillId="7" borderId="0" xfId="0" applyFont="1" applyFill="1" applyBorder="1" applyAlignment="1">
      <alignment horizontal="right" wrapText="1"/>
    </xf>
    <xf numFmtId="0" fontId="0" fillId="7" borderId="0" xfId="0" applyFill="1" applyAlignment="1"/>
    <xf numFmtId="0" fontId="64" fillId="7" borderId="0" xfId="2" quotePrefix="1" applyFont="1" applyFill="1" applyBorder="1" applyAlignment="1" applyProtection="1">
      <alignment horizontal="left" vertical="center"/>
    </xf>
    <xf numFmtId="0" fontId="55" fillId="7" borderId="0" xfId="3" applyFont="1" applyFill="1" applyBorder="1" applyAlignment="1">
      <alignment horizontal="center" vertical="center"/>
    </xf>
    <xf numFmtId="0" fontId="24" fillId="3" borderId="0" xfId="3" applyFont="1" applyFill="1" applyBorder="1" applyAlignment="1">
      <alignment horizontal="left" vertical="center" wrapText="1"/>
    </xf>
    <xf numFmtId="0" fontId="51" fillId="3" borderId="0" xfId="3" applyFont="1" applyFill="1" applyBorder="1" applyAlignment="1">
      <alignment vertical="center"/>
    </xf>
    <xf numFmtId="0" fontId="43" fillId="3" borderId="15" xfId="3" applyFont="1" applyFill="1" applyBorder="1" applyAlignment="1">
      <alignment vertical="center" wrapText="1"/>
    </xf>
    <xf numFmtId="0" fontId="9" fillId="3" borderId="0" xfId="3" quotePrefix="1" applyFont="1" applyFill="1" applyBorder="1" applyAlignment="1">
      <alignment horizontal="left" vertical="center"/>
    </xf>
    <xf numFmtId="0" fontId="65" fillId="3" borderId="0" xfId="2" quotePrefix="1" applyFont="1" applyFill="1" applyBorder="1" applyAlignment="1" applyProtection="1">
      <alignment horizontal="left" vertical="center"/>
    </xf>
    <xf numFmtId="0" fontId="67" fillId="10" borderId="0" xfId="0" quotePrefix="1" applyFont="1" applyFill="1" applyAlignment="1">
      <alignment horizontal="center" vertical="center" wrapText="1"/>
    </xf>
    <xf numFmtId="0" fontId="67" fillId="10" borderId="0" xfId="0" applyFont="1" applyFill="1" applyAlignment="1">
      <alignment horizontal="center" vertical="center" wrapText="1"/>
    </xf>
    <xf numFmtId="0" fontId="43" fillId="0" borderId="0" xfId="3" applyFont="1" applyFill="1" applyBorder="1" applyAlignment="1">
      <alignment horizontal="right" vertical="center" wrapText="1"/>
    </xf>
    <xf numFmtId="0" fontId="43" fillId="0" borderId="0" xfId="3" applyFont="1" applyFill="1" applyBorder="1" applyAlignment="1">
      <alignment horizontal="center" vertical="center" wrapText="1"/>
    </xf>
    <xf numFmtId="0" fontId="45" fillId="0" borderId="0" xfId="3" applyFont="1" applyFill="1" applyBorder="1" applyAlignment="1">
      <alignment vertical="center" wrapText="1"/>
    </xf>
    <xf numFmtId="0" fontId="16" fillId="0" borderId="18" xfId="3" applyFont="1" applyFill="1" applyBorder="1" applyAlignment="1">
      <alignment vertical="center" wrapText="1"/>
    </xf>
    <xf numFmtId="0" fontId="6" fillId="0" borderId="18" xfId="3" applyFont="1" applyFill="1" applyBorder="1" applyAlignment="1">
      <alignment horizontal="center" vertical="center" wrapText="1"/>
    </xf>
    <xf numFmtId="0" fontId="37" fillId="0" borderId="0" xfId="3" applyFont="1" applyFill="1" applyBorder="1" applyAlignment="1">
      <alignment vertical="center"/>
    </xf>
    <xf numFmtId="0" fontId="32" fillId="0" borderId="0" xfId="3" applyFont="1" applyFill="1" applyBorder="1" applyAlignment="1">
      <alignment horizontal="center" vertical="center" wrapText="1"/>
    </xf>
    <xf numFmtId="0" fontId="23" fillId="0" borderId="0" xfId="0" applyFont="1" applyFill="1" applyBorder="1" applyAlignment="1">
      <alignment vertical="center" wrapText="1"/>
    </xf>
    <xf numFmtId="0" fontId="23" fillId="0" borderId="0" xfId="0" applyFont="1" applyFill="1" applyBorder="1" applyAlignment="1">
      <alignment vertical="top" wrapText="1"/>
    </xf>
    <xf numFmtId="0" fontId="13" fillId="0" borderId="0" xfId="3" applyFont="1" applyFill="1" applyBorder="1" applyAlignment="1">
      <alignment vertical="center" wrapText="1"/>
    </xf>
    <xf numFmtId="0" fontId="56" fillId="0" borderId="0" xfId="3" applyFont="1" applyFill="1" applyBorder="1" applyAlignment="1">
      <alignment vertical="center" wrapText="1"/>
    </xf>
    <xf numFmtId="0" fontId="57" fillId="0" borderId="0" xfId="0" applyFont="1" applyFill="1" applyBorder="1" applyAlignment="1">
      <alignment vertical="top" wrapText="1"/>
    </xf>
    <xf numFmtId="0" fontId="54" fillId="0" borderId="0" xfId="0" applyFont="1" applyFill="1" applyBorder="1" applyAlignment="1">
      <alignment vertical="top" wrapText="1"/>
    </xf>
    <xf numFmtId="0" fontId="58" fillId="0" borderId="0" xfId="3" quotePrefix="1" applyFont="1" applyFill="1" applyBorder="1" applyAlignment="1">
      <alignment horizontal="left" vertical="center"/>
    </xf>
    <xf numFmtId="0" fontId="58" fillId="0" borderId="0" xfId="0" applyFont="1" applyFill="1" applyBorder="1" applyAlignment="1">
      <alignment vertical="top" wrapText="1"/>
    </xf>
    <xf numFmtId="0" fontId="47" fillId="0" borderId="0" xfId="3" applyFont="1" applyFill="1" applyBorder="1" applyAlignment="1">
      <alignment horizontal="center" vertical="center"/>
    </xf>
    <xf numFmtId="0" fontId="55" fillId="0" borderId="0" xfId="3" applyFont="1" applyFill="1" applyBorder="1" applyAlignment="1">
      <alignment horizontal="center" vertical="center"/>
    </xf>
    <xf numFmtId="0" fontId="47" fillId="0" borderId="0" xfId="3" quotePrefix="1" applyFont="1" applyFill="1" applyBorder="1" applyAlignment="1">
      <alignment horizontal="left" vertical="center"/>
    </xf>
    <xf numFmtId="0" fontId="58" fillId="0" borderId="0" xfId="3" applyFont="1" applyFill="1" applyBorder="1" applyAlignment="1">
      <alignment horizontal="left" vertical="center" wrapText="1"/>
    </xf>
    <xf numFmtId="0" fontId="54" fillId="0" borderId="0" xfId="3" applyFont="1" applyFill="1" applyBorder="1" applyAlignment="1">
      <alignment horizontal="left" vertical="center" wrapText="1"/>
    </xf>
    <xf numFmtId="0" fontId="5" fillId="0" borderId="0" xfId="3" applyFont="1" applyFill="1" applyBorder="1" applyAlignment="1">
      <alignment vertical="center" wrapText="1"/>
    </xf>
    <xf numFmtId="0" fontId="15" fillId="0" borderId="0" xfId="3" applyFont="1" applyFill="1" applyBorder="1" applyAlignment="1">
      <alignment horizontal="center" vertical="center" wrapText="1"/>
    </xf>
    <xf numFmtId="0" fontId="47" fillId="7" borderId="0" xfId="3" applyFont="1" applyFill="1" applyBorder="1" applyAlignment="1">
      <alignment horizontal="center"/>
    </xf>
    <xf numFmtId="0" fontId="68" fillId="0" borderId="0" xfId="3" applyFont="1" applyFill="1" applyBorder="1" applyAlignment="1">
      <alignment horizontal="right" vertical="center" wrapText="1"/>
    </xf>
    <xf numFmtId="0" fontId="16" fillId="0" borderId="0" xfId="3" applyFont="1" applyFill="1" applyBorder="1" applyAlignment="1">
      <alignment vertical="center" wrapText="1"/>
    </xf>
    <xf numFmtId="0" fontId="46" fillId="0" borderId="0" xfId="3" applyFont="1" applyFill="1" applyBorder="1" applyAlignment="1">
      <alignment horizontal="center" vertical="center" wrapText="1"/>
    </xf>
    <xf numFmtId="0" fontId="51" fillId="0" borderId="0" xfId="3" applyFont="1" applyFill="1" applyBorder="1" applyAlignment="1">
      <alignment vertical="center"/>
    </xf>
    <xf numFmtId="0" fontId="23" fillId="0" borderId="0" xfId="3" applyFont="1" applyFill="1" applyBorder="1" applyAlignment="1">
      <alignment horizontal="left" vertical="center" wrapText="1"/>
    </xf>
    <xf numFmtId="0" fontId="60" fillId="3" borderId="0" xfId="2" applyFont="1" applyFill="1" applyAlignment="1" applyProtection="1">
      <alignment vertical="center"/>
    </xf>
    <xf numFmtId="0" fontId="0" fillId="0" borderId="0" xfId="0" applyFill="1" applyBorder="1"/>
    <xf numFmtId="0" fontId="1" fillId="0" borderId="0"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1" fillId="0" borderId="0" xfId="0" quotePrefix="1" applyFont="1" applyFill="1" applyBorder="1" applyAlignment="1">
      <alignment horizontal="left" vertical="center" wrapText="1"/>
    </xf>
    <xf numFmtId="0" fontId="1" fillId="0" borderId="0" xfId="0" applyFont="1" applyFill="1" applyBorder="1" applyAlignment="1">
      <alignment horizontal="center" vertical="center"/>
    </xf>
    <xf numFmtId="0" fontId="0" fillId="0" borderId="0" xfId="0" applyFill="1" applyBorder="1" applyAlignment="1">
      <alignment horizontal="center"/>
    </xf>
    <xf numFmtId="0" fontId="1" fillId="6" borderId="0" xfId="0" applyFont="1" applyFill="1" applyBorder="1" applyAlignment="1">
      <alignment horizontal="left" vertical="center"/>
    </xf>
    <xf numFmtId="0" fontId="27" fillId="12" borderId="0" xfId="0" quotePrefix="1" applyFont="1" applyFill="1" applyBorder="1" applyAlignment="1">
      <alignment horizontal="center" vertical="top"/>
    </xf>
    <xf numFmtId="0" fontId="14" fillId="10" borderId="0" xfId="3" applyFont="1" applyFill="1" applyAlignment="1">
      <alignment wrapText="1"/>
    </xf>
    <xf numFmtId="0" fontId="63" fillId="7" borderId="0" xfId="0" quotePrefix="1" applyFont="1" applyFill="1" applyBorder="1" applyAlignment="1">
      <alignment horizontal="left" vertical="center" wrapText="1"/>
    </xf>
    <xf numFmtId="0" fontId="66" fillId="7" borderId="0" xfId="0" quotePrefix="1" applyFont="1" applyFill="1" applyBorder="1" applyAlignment="1">
      <alignment horizontal="left" wrapText="1"/>
    </xf>
    <xf numFmtId="0" fontId="71" fillId="0" borderId="0" xfId="0" applyFont="1" applyBorder="1" applyAlignment="1">
      <alignment horizontal="left"/>
    </xf>
    <xf numFmtId="0" fontId="1" fillId="2" borderId="0" xfId="0" quotePrefix="1" applyFont="1" applyFill="1" applyBorder="1" applyAlignment="1">
      <alignment horizontal="center" vertical="center"/>
    </xf>
    <xf numFmtId="0" fontId="43" fillId="3" borderId="17" xfId="3" applyFont="1" applyFill="1" applyBorder="1" applyAlignment="1" applyProtection="1">
      <alignment horizontal="center" vertical="center" wrapText="1"/>
      <protection locked="0"/>
    </xf>
    <xf numFmtId="0" fontId="43" fillId="0" borderId="0" xfId="3" applyFont="1" applyBorder="1" applyAlignment="1" applyProtection="1">
      <alignment horizontal="center" vertical="center" wrapText="1"/>
      <protection locked="0"/>
    </xf>
    <xf numFmtId="0" fontId="43" fillId="3" borderId="0" xfId="3" applyFont="1" applyFill="1" applyBorder="1" applyAlignment="1" applyProtection="1">
      <alignment horizontal="center" vertical="center" wrapText="1"/>
      <protection locked="0"/>
    </xf>
    <xf numFmtId="0" fontId="43" fillId="3" borderId="0" xfId="3" quotePrefix="1" applyFont="1" applyFill="1" applyBorder="1" applyAlignment="1" applyProtection="1">
      <alignment horizontal="center" vertical="center" wrapText="1"/>
      <protection locked="0"/>
    </xf>
    <xf numFmtId="0" fontId="44" fillId="0" borderId="0" xfId="3" applyFont="1" applyFill="1" applyBorder="1" applyAlignment="1" applyProtection="1">
      <alignment vertical="center" wrapText="1"/>
      <protection locked="0"/>
    </xf>
    <xf numFmtId="0" fontId="44" fillId="3" borderId="0" xfId="3" applyFont="1" applyFill="1" applyBorder="1" applyAlignment="1" applyProtection="1">
      <alignment vertical="center" wrapText="1"/>
      <protection locked="0"/>
    </xf>
    <xf numFmtId="0" fontId="5" fillId="7" borderId="12" xfId="3" applyFont="1" applyFill="1" applyBorder="1" applyAlignment="1">
      <alignment wrapText="1"/>
    </xf>
    <xf numFmtId="0" fontId="5" fillId="7" borderId="13" xfId="3" applyFont="1" applyFill="1" applyBorder="1" applyAlignment="1">
      <alignment vertical="center" wrapText="1"/>
    </xf>
    <xf numFmtId="0" fontId="6" fillId="7" borderId="13" xfId="3" applyFont="1" applyFill="1" applyBorder="1" applyAlignment="1">
      <alignment horizontal="center" vertical="center" wrapText="1"/>
    </xf>
    <xf numFmtId="0" fontId="14" fillId="7" borderId="14" xfId="3" applyFont="1" applyFill="1" applyBorder="1" applyAlignment="1">
      <alignment vertical="center" wrapText="1"/>
    </xf>
    <xf numFmtId="0" fontId="14" fillId="0" borderId="0" xfId="3" applyFont="1" applyFill="1" applyBorder="1" applyAlignment="1" applyProtection="1">
      <alignment vertical="center" wrapText="1"/>
      <protection locked="0"/>
    </xf>
    <xf numFmtId="0" fontId="44" fillId="3" borderId="16" xfId="3" applyFont="1" applyFill="1" applyBorder="1" applyAlignment="1" applyProtection="1">
      <alignment vertical="center" wrapText="1"/>
      <protection locked="0"/>
    </xf>
    <xf numFmtId="0" fontId="44" fillId="0" borderId="0" xfId="3" applyFont="1" applyFill="1" applyBorder="1" applyAlignment="1" applyProtection="1">
      <alignment vertical="center"/>
      <protection locked="0"/>
    </xf>
    <xf numFmtId="0" fontId="32" fillId="7" borderId="0" xfId="3" applyFont="1" applyFill="1" applyBorder="1" applyAlignment="1" applyProtection="1">
      <alignment vertical="center" wrapText="1"/>
      <protection locked="0"/>
    </xf>
    <xf numFmtId="0" fontId="24" fillId="12" borderId="0" xfId="0" applyFont="1" applyFill="1" applyBorder="1" applyAlignment="1" applyProtection="1">
      <alignment horizontal="left" vertical="center"/>
      <protection locked="0"/>
    </xf>
    <xf numFmtId="0" fontId="24" fillId="0" borderId="0" xfId="0" applyFont="1" applyFill="1" applyBorder="1" applyAlignment="1" applyProtection="1">
      <alignment horizontal="left" vertical="center"/>
      <protection locked="0"/>
    </xf>
    <xf numFmtId="14" fontId="24" fillId="0" borderId="0" xfId="0" applyNumberFormat="1" applyFont="1" applyFill="1" applyBorder="1" applyAlignment="1" applyProtection="1">
      <alignment horizontal="left" vertical="center"/>
      <protection locked="0"/>
    </xf>
    <xf numFmtId="0" fontId="17" fillId="12" borderId="0" xfId="0" applyFont="1" applyFill="1" applyBorder="1" applyProtection="1"/>
    <xf numFmtId="0" fontId="17" fillId="0" borderId="0" xfId="0" applyFont="1" applyFill="1" applyAlignment="1" applyProtection="1">
      <alignment horizontal="left" vertical="center"/>
      <protection locked="0"/>
    </xf>
    <xf numFmtId="0" fontId="17" fillId="12" borderId="0" xfId="0" applyFont="1" applyFill="1" applyAlignment="1" applyProtection="1">
      <alignment horizontal="left" vertical="center"/>
      <protection locked="0"/>
    </xf>
    <xf numFmtId="0" fontId="17" fillId="0" borderId="0" xfId="0" applyFont="1" applyFill="1" applyAlignment="1" applyProtection="1">
      <alignment horizontal="left"/>
      <protection locked="0"/>
    </xf>
    <xf numFmtId="0" fontId="3" fillId="0" borderId="9" xfId="0" applyFont="1" applyBorder="1" applyAlignment="1">
      <alignment horizontal="left" vertical="center" wrapText="1"/>
    </xf>
    <xf numFmtId="0" fontId="3" fillId="0" borderId="9"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6" borderId="0" xfId="0" quotePrefix="1" applyFont="1" applyFill="1" applyBorder="1" applyAlignment="1">
      <alignment horizontal="left" vertical="center" wrapText="1"/>
    </xf>
    <xf numFmtId="0" fontId="1" fillId="4" borderId="0" xfId="0" quotePrefix="1" applyFont="1" applyFill="1" applyBorder="1" applyAlignment="1">
      <alignment horizontal="left" vertical="center" wrapText="1"/>
    </xf>
    <xf numFmtId="0" fontId="1" fillId="5" borderId="0" xfId="0" applyFont="1" applyFill="1" applyBorder="1" applyAlignment="1">
      <alignment horizontal="left" vertical="center" wrapText="1"/>
    </xf>
    <xf numFmtId="0" fontId="1" fillId="10" borderId="0" xfId="0" quotePrefix="1" applyFont="1" applyFill="1" applyBorder="1" applyAlignment="1">
      <alignment horizontal="left" vertical="center" wrapText="1"/>
    </xf>
    <xf numFmtId="0" fontId="1" fillId="10" borderId="0" xfId="0" applyFont="1" applyFill="1" applyBorder="1" applyAlignment="1">
      <alignment horizontal="left" vertical="center" wrapText="1"/>
    </xf>
    <xf numFmtId="0" fontId="1" fillId="2" borderId="0" xfId="0" quotePrefix="1" applyFont="1" applyFill="1" applyBorder="1" applyAlignment="1">
      <alignment horizontal="left" vertical="center" wrapText="1"/>
    </xf>
    <xf numFmtId="0" fontId="25" fillId="12" borderId="0" xfId="1" applyNumberFormat="1" applyFont="1" applyFill="1" applyBorder="1" applyAlignment="1">
      <alignment horizontal="right" vertical="center"/>
    </xf>
    <xf numFmtId="0" fontId="63" fillId="12" borderId="0" xfId="0" quotePrefix="1" applyFont="1" applyFill="1" applyBorder="1" applyAlignment="1">
      <alignment horizontal="left" vertical="center" wrapText="1"/>
    </xf>
    <xf numFmtId="0" fontId="63" fillId="12" borderId="0" xfId="0" applyFont="1" applyFill="1" applyBorder="1" applyAlignment="1">
      <alignment horizontal="left" vertical="center" wrapText="1"/>
    </xf>
    <xf numFmtId="0" fontId="50" fillId="0" borderId="0" xfId="0" applyFont="1" applyFill="1" applyBorder="1" applyAlignment="1">
      <alignment horizontal="left" vertical="center"/>
    </xf>
    <xf numFmtId="0" fontId="50" fillId="12" borderId="0" xfId="0" applyFont="1" applyFill="1" applyBorder="1" applyAlignment="1">
      <alignment horizontal="left" vertical="center"/>
    </xf>
    <xf numFmtId="0" fontId="50" fillId="0" borderId="0" xfId="0" quotePrefix="1" applyFont="1" applyFill="1" applyBorder="1" applyAlignment="1">
      <alignment horizontal="left" vertical="center"/>
    </xf>
    <xf numFmtId="0" fontId="32" fillId="10" borderId="0" xfId="3" quotePrefix="1" applyFont="1" applyFill="1" applyBorder="1" applyAlignment="1">
      <alignment horizontal="left" vertical="center" wrapText="1"/>
    </xf>
    <xf numFmtId="0" fontId="37" fillId="10" borderId="0" xfId="3" applyFont="1" applyFill="1" applyBorder="1" applyAlignment="1">
      <alignment vertical="center"/>
    </xf>
    <xf numFmtId="0" fontId="32" fillId="14" borderId="13" xfId="3" applyFont="1" applyFill="1" applyBorder="1" applyAlignment="1">
      <alignment horizontal="center" vertical="center"/>
    </xf>
    <xf numFmtId="0" fontId="32" fillId="17" borderId="0" xfId="3" applyFont="1" applyFill="1" applyBorder="1" applyAlignment="1">
      <alignment horizontal="center" vertical="center" wrapText="1"/>
    </xf>
    <xf numFmtId="0" fontId="32" fillId="16" borderId="0" xfId="3" applyFont="1" applyFill="1" applyBorder="1" applyAlignment="1">
      <alignment horizontal="center" vertical="center" wrapText="1"/>
    </xf>
    <xf numFmtId="0" fontId="32" fillId="15" borderId="0" xfId="3" applyFont="1" applyFill="1" applyBorder="1" applyAlignment="1">
      <alignment horizontal="center" vertical="center"/>
    </xf>
    <xf numFmtId="0" fontId="32" fillId="17" borderId="0" xfId="3" applyFont="1" applyFill="1" applyBorder="1" applyAlignment="1">
      <alignment horizontal="center" vertical="center"/>
    </xf>
    <xf numFmtId="0" fontId="32" fillId="16" borderId="0" xfId="3" applyFont="1" applyFill="1" applyBorder="1" applyAlignment="1">
      <alignment horizontal="center" vertical="center"/>
    </xf>
    <xf numFmtId="0" fontId="32" fillId="14" borderId="0" xfId="3" applyFont="1" applyFill="1" applyBorder="1" applyAlignment="1">
      <alignment horizontal="center" vertical="center" wrapText="1"/>
    </xf>
    <xf numFmtId="0" fontId="32" fillId="14" borderId="0" xfId="3" applyFont="1" applyFill="1" applyBorder="1" applyAlignment="1">
      <alignment horizontal="center" vertical="center"/>
    </xf>
    <xf numFmtId="0" fontId="32" fillId="15" borderId="0" xfId="3" applyFont="1" applyFill="1" applyBorder="1" applyAlignment="1">
      <alignment horizontal="center" vertical="center" wrapText="1"/>
    </xf>
    <xf numFmtId="0" fontId="32" fillId="17" borderId="0" xfId="3" quotePrefix="1" applyFont="1" applyFill="1" applyBorder="1" applyAlignment="1">
      <alignment horizontal="center" vertical="center" wrapText="1"/>
    </xf>
    <xf numFmtId="0" fontId="32" fillId="15" borderId="0" xfId="3" quotePrefix="1" applyFont="1" applyFill="1" applyBorder="1" applyAlignment="1">
      <alignment horizontal="center" vertical="center" wrapText="1"/>
    </xf>
    <xf numFmtId="0" fontId="28" fillId="2" borderId="20" xfId="2" applyFont="1" applyFill="1" applyBorder="1" applyAlignment="1" applyProtection="1">
      <alignment vertical="center" wrapText="1"/>
      <protection locked="0"/>
    </xf>
    <xf numFmtId="0" fontId="28" fillId="6" borderId="20" xfId="2" applyFont="1" applyFill="1" applyBorder="1" applyAlignment="1" applyProtection="1">
      <alignment vertical="center" wrapText="1"/>
      <protection locked="0"/>
    </xf>
    <xf numFmtId="0" fontId="28" fillId="4" borderId="20" xfId="2" applyFont="1" applyFill="1" applyBorder="1" applyAlignment="1" applyProtection="1">
      <alignment vertical="center" wrapText="1"/>
      <protection locked="0"/>
    </xf>
    <xf numFmtId="0" fontId="28" fillId="5" borderId="20" xfId="2" applyFont="1" applyFill="1" applyBorder="1" applyAlignment="1" applyProtection="1">
      <alignment vertical="center" wrapText="1"/>
      <protection locked="0"/>
    </xf>
    <xf numFmtId="0" fontId="34" fillId="15" borderId="0" xfId="3" applyFont="1" applyFill="1" applyBorder="1" applyAlignment="1" applyProtection="1">
      <alignment horizontal="center" vertical="center"/>
      <protection locked="0"/>
    </xf>
    <xf numFmtId="0" fontId="34" fillId="16" borderId="0" xfId="3" applyFont="1" applyFill="1" applyBorder="1" applyAlignment="1" applyProtection="1">
      <alignment horizontal="center" vertical="center" wrapText="1"/>
      <protection locked="0"/>
    </xf>
    <xf numFmtId="0" fontId="34" fillId="17" borderId="0" xfId="3" applyFont="1" applyFill="1" applyBorder="1" applyAlignment="1" applyProtection="1">
      <alignment horizontal="center" vertical="center" wrapText="1"/>
      <protection locked="0"/>
    </xf>
    <xf numFmtId="0" fontId="34" fillId="14" borderId="0" xfId="3" quotePrefix="1" applyFont="1" applyFill="1" applyBorder="1" applyAlignment="1" applyProtection="1">
      <alignment horizontal="center" vertical="center"/>
      <protection locked="0"/>
    </xf>
    <xf numFmtId="0" fontId="39" fillId="14" borderId="0" xfId="3" applyFont="1" applyFill="1" applyBorder="1" applyAlignment="1" applyProtection="1">
      <alignment horizontal="center" vertical="center"/>
      <protection locked="0"/>
    </xf>
    <xf numFmtId="0" fontId="34" fillId="14" borderId="0" xfId="3" applyFont="1" applyFill="1" applyBorder="1" applyAlignment="1" applyProtection="1">
      <alignment horizontal="center" vertical="center"/>
      <protection locked="0"/>
    </xf>
    <xf numFmtId="0" fontId="6" fillId="14" borderId="0" xfId="3" applyFont="1" applyFill="1" applyBorder="1" applyAlignment="1" applyProtection="1">
      <alignment horizontal="center" vertical="center"/>
      <protection locked="0"/>
    </xf>
    <xf numFmtId="0" fontId="35" fillId="15" borderId="0" xfId="3" applyFont="1" applyFill="1" applyBorder="1" applyAlignment="1" applyProtection="1">
      <alignment horizontal="center" vertical="center"/>
      <protection locked="0"/>
    </xf>
    <xf numFmtId="0" fontId="34" fillId="16" borderId="0" xfId="3" applyFont="1" applyFill="1" applyBorder="1" applyAlignment="1" applyProtection="1">
      <alignment horizontal="center" vertical="center"/>
      <protection locked="0"/>
    </xf>
    <xf numFmtId="0" fontId="34" fillId="14" borderId="0" xfId="3" applyFont="1" applyFill="1" applyBorder="1" applyAlignment="1" applyProtection="1">
      <alignment horizontal="center" vertical="center" wrapText="1"/>
      <protection locked="0"/>
    </xf>
    <xf numFmtId="0" fontId="34" fillId="17" borderId="0" xfId="3" applyFont="1" applyFill="1" applyBorder="1" applyAlignment="1" applyProtection="1">
      <alignment horizontal="center" vertical="center"/>
      <protection locked="0"/>
    </xf>
    <xf numFmtId="0" fontId="34" fillId="15" borderId="0" xfId="3" applyFont="1" applyFill="1" applyBorder="1" applyAlignment="1" applyProtection="1">
      <alignment horizontal="center" vertical="center" wrapText="1"/>
      <protection locked="0"/>
    </xf>
    <xf numFmtId="0" fontId="28" fillId="2" borderId="22" xfId="2" applyFont="1" applyFill="1" applyBorder="1" applyAlignment="1" applyProtection="1">
      <alignment vertical="center" wrapText="1"/>
      <protection locked="0"/>
    </xf>
    <xf numFmtId="0" fontId="28" fillId="4" borderId="23" xfId="2" applyFont="1" applyFill="1" applyBorder="1" applyAlignment="1" applyProtection="1">
      <alignment vertical="center" wrapText="1"/>
      <protection locked="0"/>
    </xf>
    <xf numFmtId="0" fontId="28" fillId="6" borderId="22" xfId="2" applyFont="1" applyFill="1" applyBorder="1" applyAlignment="1" applyProtection="1">
      <alignment vertical="center" wrapText="1"/>
      <protection locked="0"/>
    </xf>
    <xf numFmtId="0" fontId="28" fillId="5" borderId="23" xfId="2" applyFont="1" applyFill="1" applyBorder="1" applyAlignment="1" applyProtection="1">
      <alignment vertical="center" wrapText="1"/>
      <protection locked="0"/>
    </xf>
    <xf numFmtId="0" fontId="34" fillId="16" borderId="0" xfId="3" quotePrefix="1" applyFont="1" applyFill="1" applyBorder="1" applyAlignment="1" applyProtection="1">
      <alignment horizontal="center" vertical="center"/>
      <protection locked="0"/>
    </xf>
    <xf numFmtId="0" fontId="28" fillId="4" borderId="20" xfId="2" applyFont="1" applyFill="1" applyBorder="1" applyAlignment="1" applyProtection="1">
      <alignment horizontal="left" vertical="center"/>
      <protection locked="0"/>
    </xf>
    <xf numFmtId="0" fontId="28" fillId="6" borderId="20" xfId="2" applyFont="1" applyFill="1" applyBorder="1" applyAlignment="1" applyProtection="1">
      <alignment horizontal="left" vertical="center"/>
      <protection locked="0"/>
    </xf>
  </cellXfs>
  <cellStyles count="4">
    <cellStyle name="Hyperlink" xfId="2" builtinId="8"/>
    <cellStyle name="Normal" xfId="0" builtinId="0"/>
    <cellStyle name="Normal 2" xfId="3"/>
    <cellStyle name="Percent" xfId="1" builtinId="5"/>
  </cellStyles>
  <dxfs count="5">
    <dxf>
      <font>
        <b/>
        <i val="0"/>
        <color theme="0"/>
      </font>
      <fill>
        <patternFill>
          <bgColor rgb="FF92D050"/>
        </patternFill>
      </fill>
    </dxf>
    <dxf>
      <font>
        <b/>
        <i val="0"/>
      </font>
      <fill>
        <patternFill>
          <bgColor rgb="FF92D050"/>
        </patternFill>
      </fill>
    </dxf>
    <dxf>
      <font>
        <b/>
        <i val="0"/>
        <color theme="0"/>
      </font>
      <fill>
        <patternFill>
          <bgColor rgb="FF92D050"/>
        </patternFill>
      </fill>
    </dxf>
    <dxf>
      <font>
        <b/>
        <i val="0"/>
      </font>
      <fill>
        <patternFill>
          <bgColor rgb="FF92D050"/>
        </patternFill>
      </fill>
    </dxf>
    <dxf>
      <fill>
        <patternFill>
          <bgColor rgb="FF92D050"/>
        </patternFill>
      </fill>
    </dxf>
  </dxfs>
  <tableStyles count="0" defaultTableStyle="TableStyleMedium2" defaultPivotStyle="PivotStyleLight16"/>
  <colors>
    <mruColors>
      <color rgb="FF98C552"/>
      <color rgb="FF008000"/>
      <color rgb="FFFFCF05"/>
      <color rgb="FF00AC00"/>
      <color rgb="FFF67D22"/>
      <color rgb="FFB34A9B"/>
      <color rgb="FFD8D8D8"/>
      <color rgb="FFCFE2F3"/>
      <color rgb="FFCFE2CB"/>
      <color rgb="FFD0DD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en-CA"/>
  <c:chart>
    <c:plotArea>
      <c:layout/>
      <c:doughnutChart>
        <c:varyColors val="1"/>
        <c:ser>
          <c:idx val="0"/>
          <c:order val="0"/>
          <c:dPt>
            <c:idx val="0"/>
            <c:spPr>
              <a:solidFill>
                <a:srgbClr val="92D050"/>
              </a:solidFill>
            </c:spPr>
            <c:extLst xmlns:c16r2="http://schemas.microsoft.com/office/drawing/2015/06/chart">
              <c:ext xmlns:c16="http://schemas.microsoft.com/office/drawing/2014/chart" uri="{C3380CC4-5D6E-409C-BE32-E72D297353CC}">
                <c16:uniqueId val="{00000000-86AC-450C-82CF-FA5947B40AE9}"/>
              </c:ext>
            </c:extLst>
          </c:dPt>
          <c:dPt>
            <c:idx val="1"/>
            <c:spPr>
              <a:solidFill>
                <a:srgbClr val="FFC000"/>
              </a:solidFill>
            </c:spPr>
            <c:extLst xmlns:c16r2="http://schemas.microsoft.com/office/drawing/2015/06/chart">
              <c:ext xmlns:c16="http://schemas.microsoft.com/office/drawing/2014/chart" uri="{C3380CC4-5D6E-409C-BE32-E72D297353CC}">
                <c16:uniqueId val="{00000001-86AC-450C-82CF-FA5947B40AE9}"/>
              </c:ext>
            </c:extLst>
          </c:dPt>
          <c:dPt>
            <c:idx val="2"/>
            <c:spPr>
              <a:solidFill>
                <a:schemeClr val="bg1">
                  <a:lumMod val="85000"/>
                </a:schemeClr>
              </a:solidFill>
            </c:spPr>
            <c:extLst xmlns:c16r2="http://schemas.microsoft.com/office/drawing/2015/06/chart">
              <c:ext xmlns:c16="http://schemas.microsoft.com/office/drawing/2014/chart" uri="{C3380CC4-5D6E-409C-BE32-E72D297353CC}">
                <c16:uniqueId val="{00000002-86AC-450C-82CF-FA5947B40AE9}"/>
              </c:ext>
            </c:extLst>
          </c:dPt>
          <c:cat>
            <c:strRef>
              <c:f>'1. Dashboard'!$E$1:$G$1</c:f>
              <c:strCache>
                <c:ptCount val="3"/>
                <c:pt idx="0">
                  <c:v>Yes</c:v>
                </c:pt>
                <c:pt idx="1">
                  <c:v>No</c:v>
                </c:pt>
                <c:pt idx="2">
                  <c:v>Unanswered</c:v>
                </c:pt>
              </c:strCache>
            </c:strRef>
          </c:cat>
          <c:val>
            <c:numRef>
              <c:f>'1. Dashboard'!$E$22:$G$22</c:f>
              <c:numCache>
                <c:formatCode>General</c:formatCode>
                <c:ptCount val="3"/>
                <c:pt idx="0">
                  <c:v>0</c:v>
                </c:pt>
                <c:pt idx="1">
                  <c:v>0</c:v>
                </c:pt>
                <c:pt idx="2">
                  <c:v>200</c:v>
                </c:pt>
              </c:numCache>
            </c:numRef>
          </c:val>
          <c:extLst xmlns:c16r2="http://schemas.microsoft.com/office/drawing/2015/06/chart">
            <c:ext xmlns:c16="http://schemas.microsoft.com/office/drawing/2014/chart" uri="{C3380CC4-5D6E-409C-BE32-E72D297353CC}">
              <c16:uniqueId val="{00000003-86AC-450C-82CF-FA5947B40AE9}"/>
            </c:ext>
          </c:extLst>
        </c:ser>
        <c:firstSliceAng val="0"/>
        <c:holeSize val="50"/>
      </c:doughnutChart>
    </c:plotArea>
    <c:legend>
      <c:legendPos val="r"/>
      <c:legendEntry>
        <c:idx val="0"/>
        <c:txPr>
          <a:bodyPr/>
          <a:lstStyle/>
          <a:p>
            <a:pPr rtl="0">
              <a:defRPr lang="en-US" sz="1800" b="1">
                <a:solidFill>
                  <a:schemeClr val="tx1">
                    <a:lumMod val="75000"/>
                    <a:lumOff val="25000"/>
                  </a:schemeClr>
                </a:solidFill>
              </a:defRPr>
            </a:pPr>
            <a:endParaRPr lang="en-US"/>
          </a:p>
        </c:txPr>
      </c:legendEntry>
      <c:legendEntry>
        <c:idx val="1"/>
        <c:txPr>
          <a:bodyPr/>
          <a:lstStyle/>
          <a:p>
            <a:pPr rtl="0">
              <a:defRPr lang="en-US" sz="1800" b="1">
                <a:solidFill>
                  <a:schemeClr val="tx1">
                    <a:lumMod val="75000"/>
                    <a:lumOff val="25000"/>
                  </a:schemeClr>
                </a:solidFill>
              </a:defRPr>
            </a:pPr>
            <a:endParaRPr lang="en-US"/>
          </a:p>
        </c:txPr>
      </c:legendEntry>
      <c:legendEntry>
        <c:idx val="2"/>
        <c:txPr>
          <a:bodyPr/>
          <a:lstStyle/>
          <a:p>
            <a:pPr rtl="0">
              <a:defRPr lang="en-US" sz="1800" b="1">
                <a:solidFill>
                  <a:schemeClr val="tx1">
                    <a:lumMod val="75000"/>
                    <a:lumOff val="25000"/>
                  </a:schemeClr>
                </a:solidFill>
              </a:defRPr>
            </a:pPr>
            <a:endParaRPr lang="en-US"/>
          </a:p>
        </c:txPr>
      </c:legendEntry>
      <c:layout>
        <c:manualLayout>
          <c:xMode val="edge"/>
          <c:yMode val="edge"/>
          <c:x val="0.73123607117257083"/>
          <c:y val="0.48226817300011432"/>
          <c:w val="0.22998690599916621"/>
          <c:h val="0.38987721100079925"/>
        </c:manualLayout>
      </c:layout>
      <c:txPr>
        <a:bodyPr/>
        <a:lstStyle/>
        <a:p>
          <a:pPr rtl="0">
            <a:defRPr lang="en-US" sz="1600" b="1">
              <a:solidFill>
                <a:schemeClr val="tx1">
                  <a:lumMod val="75000"/>
                  <a:lumOff val="25000"/>
                </a:schemeClr>
              </a:solidFill>
            </a:defRPr>
          </a:pPr>
          <a:endParaRPr lang="en-US"/>
        </a:p>
      </c:txPr>
    </c:legend>
    <c:dispBlanksAs val="zero"/>
  </c:chart>
  <c:spPr>
    <a:noFill/>
    <a:ln w="0">
      <a:noFill/>
    </a:ln>
  </c:spPr>
  <c:printSettings>
    <c:headerFooter/>
    <c:pageMargins b="0.75000000000000178" l="0.70000000000000062" r="0.70000000000000062" t="0.7500000000000017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CA"/>
  <c:chart>
    <c:plotArea>
      <c:layout/>
      <c:barChart>
        <c:barDir val="bar"/>
        <c:grouping val="percentStacked"/>
        <c:ser>
          <c:idx val="0"/>
          <c:order val="0"/>
          <c:tx>
            <c:strRef>
              <c:f>'1. Dashboard'!$H$1</c:f>
              <c:strCache>
                <c:ptCount val="1"/>
                <c:pt idx="0">
                  <c:v>% Earned</c:v>
                </c:pt>
              </c:strCache>
            </c:strRef>
          </c:tx>
          <c:spPr>
            <a:solidFill>
              <a:srgbClr val="92D050"/>
            </a:solidFill>
          </c:spPr>
          <c:cat>
            <c:strRef>
              <c:f>'1. Dashboard'!$B$2:$B$21</c:f>
              <c:strCache>
                <c:ptCount val="20"/>
                <c:pt idx="0">
                  <c:v>PRODUCTION </c:v>
                </c:pt>
                <c:pt idx="1">
                  <c:v>ACCOUNTING </c:v>
                </c:pt>
                <c:pt idx="2">
                  <c:v>ART</c:v>
                </c:pt>
                <c:pt idx="3">
                  <c:v>ASSISTANT DIRECTORS</c:v>
                </c:pt>
                <c:pt idx="4">
                  <c:v>CAMERA</c:v>
                </c:pt>
                <c:pt idx="5">
                  <c:v>CATERING</c:v>
                </c:pt>
                <c:pt idx="6">
                  <c:v>LOCATION</c:v>
                </c:pt>
                <c:pt idx="7">
                  <c:v>COSTUME/WARDROBE</c:v>
                </c:pt>
                <c:pt idx="8">
                  <c:v>CRAFT SERVICE</c:v>
                </c:pt>
                <c:pt idx="9">
                  <c:v>ELECTRIC</c:v>
                </c:pt>
                <c:pt idx="10">
                  <c:v>GREEN</c:v>
                </c:pt>
                <c:pt idx="11">
                  <c:v>GRIP</c:v>
                </c:pt>
                <c:pt idx="12">
                  <c:v>HAIR</c:v>
                </c:pt>
                <c:pt idx="13">
                  <c:v>CONSTRUCTION</c:v>
                </c:pt>
                <c:pt idx="14">
                  <c:v>MAKE UP</c:v>
                </c:pt>
                <c:pt idx="15">
                  <c:v>PROP</c:v>
                </c:pt>
                <c:pt idx="16">
                  <c:v>SET DECORATION</c:v>
                </c:pt>
                <c:pt idx="17">
                  <c:v>SPECIAL EFFECTS</c:v>
                </c:pt>
                <c:pt idx="18">
                  <c:v>SOUND</c:v>
                </c:pt>
                <c:pt idx="19">
                  <c:v>TRANSPORTATION</c:v>
                </c:pt>
              </c:strCache>
            </c:strRef>
          </c:cat>
          <c:val>
            <c:numRef>
              <c:f>'1. Dashboard'!$H$2:$H$21</c:f>
              <c:numCache>
                <c:formatCode>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xmlns:c16r2="http://schemas.microsoft.com/office/drawing/2015/06/chart">
            <c:ext xmlns:c16="http://schemas.microsoft.com/office/drawing/2014/chart" uri="{C3380CC4-5D6E-409C-BE32-E72D297353CC}">
              <c16:uniqueId val="{00000000-87BE-4990-AC41-79F2E4F0AD65}"/>
            </c:ext>
          </c:extLst>
        </c:ser>
        <c:ser>
          <c:idx val="1"/>
          <c:order val="1"/>
          <c:tx>
            <c:strRef>
              <c:f>'1. Dashboard'!$I$1</c:f>
              <c:strCache>
                <c:ptCount val="1"/>
                <c:pt idx="0">
                  <c:v>% No</c:v>
                </c:pt>
              </c:strCache>
            </c:strRef>
          </c:tx>
          <c:spPr>
            <a:solidFill>
              <a:srgbClr val="FFC000"/>
            </a:solidFill>
          </c:spPr>
          <c:cat>
            <c:strRef>
              <c:f>'1. Dashboard'!$B$2:$B$21</c:f>
              <c:strCache>
                <c:ptCount val="20"/>
                <c:pt idx="0">
                  <c:v>PRODUCTION </c:v>
                </c:pt>
                <c:pt idx="1">
                  <c:v>ACCOUNTING </c:v>
                </c:pt>
                <c:pt idx="2">
                  <c:v>ART</c:v>
                </c:pt>
                <c:pt idx="3">
                  <c:v>ASSISTANT DIRECTORS</c:v>
                </c:pt>
                <c:pt idx="4">
                  <c:v>CAMERA</c:v>
                </c:pt>
                <c:pt idx="5">
                  <c:v>CATERING</c:v>
                </c:pt>
                <c:pt idx="6">
                  <c:v>LOCATION</c:v>
                </c:pt>
                <c:pt idx="7">
                  <c:v>COSTUME/WARDROBE</c:v>
                </c:pt>
                <c:pt idx="8">
                  <c:v>CRAFT SERVICE</c:v>
                </c:pt>
                <c:pt idx="9">
                  <c:v>ELECTRIC</c:v>
                </c:pt>
                <c:pt idx="10">
                  <c:v>GREEN</c:v>
                </c:pt>
                <c:pt idx="11">
                  <c:v>GRIP</c:v>
                </c:pt>
                <c:pt idx="12">
                  <c:v>HAIR</c:v>
                </c:pt>
                <c:pt idx="13">
                  <c:v>CONSTRUCTION</c:v>
                </c:pt>
                <c:pt idx="14">
                  <c:v>MAKE UP</c:v>
                </c:pt>
                <c:pt idx="15">
                  <c:v>PROP</c:v>
                </c:pt>
                <c:pt idx="16">
                  <c:v>SET DECORATION</c:v>
                </c:pt>
                <c:pt idx="17">
                  <c:v>SPECIAL EFFECTS</c:v>
                </c:pt>
                <c:pt idx="18">
                  <c:v>SOUND</c:v>
                </c:pt>
                <c:pt idx="19">
                  <c:v>TRANSPORTATION</c:v>
                </c:pt>
              </c:strCache>
            </c:strRef>
          </c:cat>
          <c:val>
            <c:numRef>
              <c:f>'1. Dashboard'!$I$2:$I$21</c:f>
              <c:numCache>
                <c:formatCode>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xmlns:c16r2="http://schemas.microsoft.com/office/drawing/2015/06/chart">
            <c:ext xmlns:c16="http://schemas.microsoft.com/office/drawing/2014/chart" uri="{C3380CC4-5D6E-409C-BE32-E72D297353CC}">
              <c16:uniqueId val="{00000001-87BE-4990-AC41-79F2E4F0AD65}"/>
            </c:ext>
          </c:extLst>
        </c:ser>
        <c:ser>
          <c:idx val="2"/>
          <c:order val="2"/>
          <c:tx>
            <c:strRef>
              <c:f>'1. Dashboard'!$J$1</c:f>
              <c:strCache>
                <c:ptCount val="1"/>
                <c:pt idx="0">
                  <c:v>% Unanswered</c:v>
                </c:pt>
              </c:strCache>
            </c:strRef>
          </c:tx>
          <c:spPr>
            <a:solidFill>
              <a:schemeClr val="bg1">
                <a:lumMod val="85000"/>
              </a:schemeClr>
            </a:solidFill>
          </c:spPr>
          <c:cat>
            <c:strRef>
              <c:f>'1. Dashboard'!$B$2:$B$21</c:f>
              <c:strCache>
                <c:ptCount val="20"/>
                <c:pt idx="0">
                  <c:v>PRODUCTION </c:v>
                </c:pt>
                <c:pt idx="1">
                  <c:v>ACCOUNTING </c:v>
                </c:pt>
                <c:pt idx="2">
                  <c:v>ART</c:v>
                </c:pt>
                <c:pt idx="3">
                  <c:v>ASSISTANT DIRECTORS</c:v>
                </c:pt>
                <c:pt idx="4">
                  <c:v>CAMERA</c:v>
                </c:pt>
                <c:pt idx="5">
                  <c:v>CATERING</c:v>
                </c:pt>
                <c:pt idx="6">
                  <c:v>LOCATION</c:v>
                </c:pt>
                <c:pt idx="7">
                  <c:v>COSTUME/WARDROBE</c:v>
                </c:pt>
                <c:pt idx="8">
                  <c:v>CRAFT SERVICE</c:v>
                </c:pt>
                <c:pt idx="9">
                  <c:v>ELECTRIC</c:v>
                </c:pt>
                <c:pt idx="10">
                  <c:v>GREEN</c:v>
                </c:pt>
                <c:pt idx="11">
                  <c:v>GRIP</c:v>
                </c:pt>
                <c:pt idx="12">
                  <c:v>HAIR</c:v>
                </c:pt>
                <c:pt idx="13">
                  <c:v>CONSTRUCTION</c:v>
                </c:pt>
                <c:pt idx="14">
                  <c:v>MAKE UP</c:v>
                </c:pt>
                <c:pt idx="15">
                  <c:v>PROP</c:v>
                </c:pt>
                <c:pt idx="16">
                  <c:v>SET DECORATION</c:v>
                </c:pt>
                <c:pt idx="17">
                  <c:v>SPECIAL EFFECTS</c:v>
                </c:pt>
                <c:pt idx="18">
                  <c:v>SOUND</c:v>
                </c:pt>
                <c:pt idx="19">
                  <c:v>TRANSPORTATION</c:v>
                </c:pt>
              </c:strCache>
            </c:strRef>
          </c:cat>
          <c:val>
            <c:numRef>
              <c:f>'1. Dashboard'!$J$2:$J$21</c:f>
              <c:numCache>
                <c:formatCode>0%</c:formatCode>
                <c:ptCount val="2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numCache>
            </c:numRef>
          </c:val>
          <c:extLst xmlns:c16r2="http://schemas.microsoft.com/office/drawing/2015/06/chart">
            <c:ext xmlns:c16="http://schemas.microsoft.com/office/drawing/2014/chart" uri="{C3380CC4-5D6E-409C-BE32-E72D297353CC}">
              <c16:uniqueId val="{00000002-87BE-4990-AC41-79F2E4F0AD65}"/>
            </c:ext>
          </c:extLst>
        </c:ser>
        <c:overlap val="100"/>
        <c:axId val="257268736"/>
        <c:axId val="257286912"/>
      </c:barChart>
      <c:catAx>
        <c:axId val="257268736"/>
        <c:scaling>
          <c:orientation val="maxMin"/>
        </c:scaling>
        <c:delete val="1"/>
        <c:axPos val="l"/>
        <c:numFmt formatCode="General" sourceLinked="0"/>
        <c:tickLblPos val="nextTo"/>
        <c:crossAx val="257286912"/>
        <c:crosses val="autoZero"/>
        <c:auto val="1"/>
        <c:lblAlgn val="ctr"/>
        <c:lblOffset val="100"/>
      </c:catAx>
      <c:valAx>
        <c:axId val="257286912"/>
        <c:scaling>
          <c:orientation val="minMax"/>
        </c:scaling>
        <c:axPos val="t"/>
        <c:numFmt formatCode="0%" sourceLinked="1"/>
        <c:tickLblPos val="nextTo"/>
        <c:txPr>
          <a:bodyPr/>
          <a:lstStyle/>
          <a:p>
            <a:pPr>
              <a:defRPr lang="en-US"/>
            </a:pPr>
            <a:endParaRPr lang="en-US"/>
          </a:p>
        </c:txPr>
        <c:crossAx val="257268736"/>
        <c:crosses val="autoZero"/>
        <c:crossBetween val="between"/>
      </c:valAx>
      <c:spPr>
        <a:noFill/>
      </c:spPr>
    </c:plotArea>
    <c:dispBlanksAs val="gap"/>
  </c:chart>
  <c:spPr>
    <a:noFill/>
    <a:ln>
      <a:noFill/>
    </a:ln>
  </c:spPr>
  <c:printSettings>
    <c:headerFooter/>
    <c:pageMargins b="0.75000000000000178" l="0.70000000000000062" r="0.70000000000000062" t="0.75000000000000178"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www.greenproductionguide.com" TargetMode="External"/><Relationship Id="rId1" Type="http://schemas.openxmlformats.org/officeDocument/2006/relationships/image" Target="../media/image1.png"/><Relationship Id="rId4" Type="http://schemas.openxmlformats.org/officeDocument/2006/relationships/hyperlink" Target="http://www.greenproductionguide.com/tools/best-practices/"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2.png"/><Relationship Id="rId4" Type="http://schemas.openxmlformats.org/officeDocument/2006/relationships/hyperlink" Target="http://www.greenproductionguide.com" TargetMode="External"/></Relationships>
</file>

<file path=xl/drawings/_rels/drawing3.xml.rels><?xml version="1.0" encoding="UTF-8" standalone="yes"?>
<Relationships xmlns="http://schemas.openxmlformats.org/package/2006/relationships"><Relationship Id="rId3" Type="http://schemas.openxmlformats.org/officeDocument/2006/relationships/hyperlink" Target="http://www.green4ema.org/ema-green-seal/" TargetMode="External"/><Relationship Id="rId7"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hyperlink" Target="http://www.green4ema.org/" TargetMode="External"/><Relationship Id="rId6" Type="http://schemas.openxmlformats.org/officeDocument/2006/relationships/hyperlink" Target="http://www.greenproductionguide.com/tools/best-practices/" TargetMode="External"/><Relationship Id="rId5" Type="http://schemas.openxmlformats.org/officeDocument/2006/relationships/image" Target="../media/image2.png"/><Relationship Id="rId4" Type="http://schemas.openxmlformats.org/officeDocument/2006/relationships/hyperlink" Target="http://www.greenproductionguide.com/"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1</xdr:col>
      <xdr:colOff>158750</xdr:colOff>
      <xdr:row>3</xdr:row>
      <xdr:rowOff>179915</xdr:rowOff>
    </xdr:from>
    <xdr:to>
      <xdr:col>2</xdr:col>
      <xdr:colOff>539751</xdr:colOff>
      <xdr:row>3</xdr:row>
      <xdr:rowOff>1133474</xdr:rowOff>
    </xdr:to>
    <xdr:pic>
      <xdr:nvPicPr>
        <xdr:cNvPr id="2" name="Picture 1" descr="peach.png">
          <a:extLst>
            <a:ext uri="{FF2B5EF4-FFF2-40B4-BE49-F238E27FC236}">
              <a16:creationId xmlns="" xmlns:a16="http://schemas.microsoft.com/office/drawing/2014/main" id="{00000000-0008-0000-0000-000007000000}"/>
            </a:ext>
          </a:extLst>
        </xdr:cNvPr>
        <xdr:cNvPicPr>
          <a:picLocks noChangeAspect="1"/>
        </xdr:cNvPicPr>
      </xdr:nvPicPr>
      <xdr:blipFill>
        <a:blip xmlns:r="http://schemas.openxmlformats.org/officeDocument/2006/relationships" r:embed="rId1" cstate="print"/>
        <a:stretch>
          <a:fillRect/>
        </a:stretch>
      </xdr:blipFill>
      <xdr:spPr>
        <a:xfrm>
          <a:off x="0" y="941915"/>
          <a:ext cx="0" cy="10584"/>
        </a:xfrm>
        <a:prstGeom prst="rect">
          <a:avLst/>
        </a:prstGeom>
      </xdr:spPr>
    </xdr:pic>
    <xdr:clientData/>
  </xdr:twoCellAnchor>
  <xdr:oneCellAnchor>
    <xdr:from>
      <xdr:col>2</xdr:col>
      <xdr:colOff>571500</xdr:colOff>
      <xdr:row>3</xdr:row>
      <xdr:rowOff>120650</xdr:rowOff>
    </xdr:from>
    <xdr:ext cx="4314825" cy="1074077"/>
    <xdr:sp macro="" textlink="">
      <xdr:nvSpPr>
        <xdr:cNvPr id="3" name="TextBox 2">
          <a:extLst>
            <a:ext uri="{FF2B5EF4-FFF2-40B4-BE49-F238E27FC236}">
              <a16:creationId xmlns="" xmlns:a16="http://schemas.microsoft.com/office/drawing/2014/main" id="{00000000-0008-0000-0000-000008000000}"/>
            </a:ext>
          </a:extLst>
        </xdr:cNvPr>
        <xdr:cNvSpPr txBox="1"/>
      </xdr:nvSpPr>
      <xdr:spPr>
        <a:xfrm>
          <a:off x="1419225" y="825500"/>
          <a:ext cx="4314825" cy="1074077"/>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CA" sz="1100" b="1">
              <a:solidFill>
                <a:schemeClr val="tx1">
                  <a:lumMod val="75000"/>
                  <a:lumOff val="25000"/>
                </a:schemeClr>
              </a:solidFill>
              <a:latin typeface="Arial Black" pitchFamily="34" charset="0"/>
            </a:rPr>
            <a:t>PEACH:</a:t>
          </a:r>
          <a:r>
            <a:rPr lang="en-CA" sz="1100" b="1" baseline="0">
              <a:solidFill>
                <a:schemeClr val="tx1">
                  <a:lumMod val="75000"/>
                  <a:lumOff val="25000"/>
                </a:schemeClr>
              </a:solidFill>
              <a:latin typeface="Arial Black" pitchFamily="34" charset="0"/>
            </a:rPr>
            <a:t> </a:t>
          </a:r>
          <a:r>
            <a:rPr lang="en-CA" sz="1100" b="1" baseline="0">
              <a:solidFill>
                <a:srgbClr val="008000"/>
              </a:solidFill>
              <a:latin typeface="Arial Black" pitchFamily="34" charset="0"/>
            </a:rPr>
            <a:t>P</a:t>
          </a:r>
          <a:r>
            <a:rPr lang="en-CA" sz="1100" b="1" baseline="0">
              <a:solidFill>
                <a:schemeClr val="tx1">
                  <a:lumMod val="75000"/>
                  <a:lumOff val="25000"/>
                </a:schemeClr>
              </a:solidFill>
              <a:latin typeface="Arial Black" pitchFamily="34" charset="0"/>
            </a:rPr>
            <a:t>roduction </a:t>
          </a:r>
          <a:r>
            <a:rPr lang="en-CA" sz="1100" b="1" baseline="0">
              <a:solidFill>
                <a:srgbClr val="008000"/>
              </a:solidFill>
              <a:latin typeface="Arial Black" pitchFamily="34" charset="0"/>
            </a:rPr>
            <a:t>E</a:t>
          </a:r>
          <a:r>
            <a:rPr lang="en-CA" sz="1100" b="1" baseline="0">
              <a:solidFill>
                <a:schemeClr val="tx1">
                  <a:lumMod val="75000"/>
                  <a:lumOff val="25000"/>
                </a:schemeClr>
              </a:solidFill>
              <a:latin typeface="Arial Black" pitchFamily="34" charset="0"/>
            </a:rPr>
            <a:t>nvironmental </a:t>
          </a:r>
          <a:r>
            <a:rPr lang="en-CA" sz="1100" b="1" baseline="0">
              <a:solidFill>
                <a:srgbClr val="008000"/>
              </a:solidFill>
              <a:latin typeface="Arial Black" pitchFamily="34" charset="0"/>
            </a:rPr>
            <a:t>A</a:t>
          </a:r>
          <a:r>
            <a:rPr lang="en-CA" sz="1100" b="1" baseline="0">
              <a:solidFill>
                <a:schemeClr val="tx1">
                  <a:lumMod val="75000"/>
                  <a:lumOff val="25000"/>
                </a:schemeClr>
              </a:solidFill>
              <a:latin typeface="Arial Black" pitchFamily="34" charset="0"/>
            </a:rPr>
            <a:t>ctions </a:t>
          </a:r>
          <a:r>
            <a:rPr lang="en-CA" sz="1100" b="1" baseline="0">
              <a:solidFill>
                <a:srgbClr val="008000"/>
              </a:solidFill>
              <a:latin typeface="Arial Black" pitchFamily="34" charset="0"/>
            </a:rPr>
            <a:t>CH</a:t>
          </a:r>
          <a:r>
            <a:rPr lang="en-CA" sz="1100" b="1" baseline="0">
              <a:solidFill>
                <a:schemeClr val="tx1">
                  <a:lumMod val="75000"/>
                  <a:lumOff val="25000"/>
                </a:schemeClr>
              </a:solidFill>
              <a:latin typeface="Arial Black" pitchFamily="34" charset="0"/>
            </a:rPr>
            <a:t>ecklist</a:t>
          </a:r>
        </a:p>
        <a:p>
          <a:endParaRPr lang="en-CA" sz="600" baseline="0">
            <a:solidFill>
              <a:schemeClr val="tx1">
                <a:lumMod val="75000"/>
                <a:lumOff val="25000"/>
              </a:schemeClr>
            </a:solidFill>
          </a:endParaRPr>
        </a:p>
        <a:p>
          <a:r>
            <a:rPr lang="en-CA" sz="1100" baseline="0">
              <a:solidFill>
                <a:schemeClr val="tx1">
                  <a:lumMod val="75000"/>
                  <a:lumOff val="25000"/>
                </a:schemeClr>
              </a:solidFill>
            </a:rPr>
            <a:t>Congratulations for incorporating the Green Production Guide's PEACH into your production! Utilizing this worksheet and the other resources on the Green Production Guide's (GPG) website will help organize your production to be a </a:t>
          </a:r>
          <a:r>
            <a:rPr lang="en-CA" sz="1100" b="1" baseline="0">
              <a:solidFill>
                <a:srgbClr val="008000"/>
              </a:solidFill>
            </a:rPr>
            <a:t>sustainable production</a:t>
          </a:r>
          <a:r>
            <a:rPr lang="en-CA" sz="1100" baseline="0"/>
            <a:t>.   </a:t>
          </a:r>
          <a:endParaRPr lang="en-CA" sz="1100"/>
        </a:p>
      </xdr:txBody>
    </xdr:sp>
    <xdr:clientData/>
  </xdr:oneCellAnchor>
  <xdr:twoCellAnchor>
    <xdr:from>
      <xdr:col>1</xdr:col>
      <xdr:colOff>42332</xdr:colOff>
      <xdr:row>3</xdr:row>
      <xdr:rowOff>21166</xdr:rowOff>
    </xdr:from>
    <xdr:to>
      <xdr:col>10</xdr:col>
      <xdr:colOff>4233</xdr:colOff>
      <xdr:row>3</xdr:row>
      <xdr:rowOff>1304925</xdr:rowOff>
    </xdr:to>
    <xdr:sp macro="" textlink="">
      <xdr:nvSpPr>
        <xdr:cNvPr id="4" name="Rectangle 3">
          <a:extLst>
            <a:ext uri="{FF2B5EF4-FFF2-40B4-BE49-F238E27FC236}">
              <a16:creationId xmlns="" xmlns:a16="http://schemas.microsoft.com/office/drawing/2014/main" id="{00000000-0008-0000-0000-000009000000}"/>
            </a:ext>
          </a:extLst>
        </xdr:cNvPr>
        <xdr:cNvSpPr/>
      </xdr:nvSpPr>
      <xdr:spPr>
        <a:xfrm>
          <a:off x="0" y="783166"/>
          <a:ext cx="0" cy="169334"/>
        </a:xfrm>
        <a:prstGeom prst="rect">
          <a:avLst/>
        </a:prstGeom>
        <a:no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CA" sz="1100"/>
        </a:p>
      </xdr:txBody>
    </xdr:sp>
    <xdr:clientData/>
  </xdr:twoCellAnchor>
  <xdr:twoCellAnchor editAs="oneCell">
    <xdr:from>
      <xdr:col>10</xdr:col>
      <xdr:colOff>687531</xdr:colOff>
      <xdr:row>0</xdr:row>
      <xdr:rowOff>164523</xdr:rowOff>
    </xdr:from>
    <xdr:to>
      <xdr:col>15</xdr:col>
      <xdr:colOff>1067954</xdr:colOff>
      <xdr:row>2</xdr:row>
      <xdr:rowOff>326803</xdr:rowOff>
    </xdr:to>
    <xdr:pic>
      <xdr:nvPicPr>
        <xdr:cNvPr id="5" name="Picture 4" descr="gpg-logo.png">
          <a:hlinkClick xmlns:r="http://schemas.openxmlformats.org/officeDocument/2006/relationships" r:id="rId2"/>
          <a:extLst>
            <a:ext uri="{FF2B5EF4-FFF2-40B4-BE49-F238E27FC236}">
              <a16:creationId xmlns="" xmlns:a16="http://schemas.microsoft.com/office/drawing/2014/main" id="{00000000-0008-0000-0000-000003000000}"/>
            </a:ext>
          </a:extLst>
        </xdr:cNvPr>
        <xdr:cNvPicPr>
          <a:picLocks noChangeAspect="1"/>
        </xdr:cNvPicPr>
      </xdr:nvPicPr>
      <xdr:blipFill>
        <a:blip xmlns:r="http://schemas.openxmlformats.org/officeDocument/2006/relationships" r:embed="rId3"/>
        <a:stretch>
          <a:fillRect/>
        </a:stretch>
      </xdr:blipFill>
      <xdr:spPr>
        <a:xfrm>
          <a:off x="0" y="164523"/>
          <a:ext cx="0" cy="543280"/>
        </a:xfrm>
        <a:prstGeom prst="rect">
          <a:avLst/>
        </a:prstGeom>
      </xdr:spPr>
    </xdr:pic>
    <xdr:clientData/>
  </xdr:twoCellAnchor>
  <xdr:oneCellAnchor>
    <xdr:from>
      <xdr:col>10</xdr:col>
      <xdr:colOff>104774</xdr:colOff>
      <xdr:row>3</xdr:row>
      <xdr:rowOff>15240</xdr:rowOff>
    </xdr:from>
    <xdr:ext cx="4133851" cy="1270635"/>
    <xdr:sp macro="" textlink="">
      <xdr:nvSpPr>
        <xdr:cNvPr id="6" name="TextBox 5">
          <a:hlinkClick xmlns:r="http://schemas.openxmlformats.org/officeDocument/2006/relationships" r:id="rId4"/>
        </xdr:cNvPr>
        <xdr:cNvSpPr txBox="1"/>
      </xdr:nvSpPr>
      <xdr:spPr>
        <a:xfrm>
          <a:off x="0" y="777240"/>
          <a:ext cx="4133851" cy="1270635"/>
        </a:xfrm>
        <a:prstGeom prst="rect">
          <a:avLst/>
        </a:prstGeom>
        <a:solidFill>
          <a:sysClr val="window" lastClr="FFFFFF"/>
        </a:solidFill>
        <a:ln w="28575">
          <a:solidFill>
            <a:srgbClr val="00800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tx1"/>
        </a:fontRef>
      </xdr:style>
      <xdr:txBody>
        <a:bodyPr wrap="square" rtlCol="0" anchor="t">
          <a:noAutofit/>
        </a:bodyPr>
        <a:lstStyle/>
        <a:p>
          <a:endParaRPr lang="en-CA" sz="400" b="1" baseline="0">
            <a:solidFill>
              <a:schemeClr val="tx1">
                <a:lumMod val="75000"/>
                <a:lumOff val="25000"/>
              </a:schemeClr>
            </a:solidFill>
            <a:latin typeface="+mn-lt"/>
            <a:ea typeface="+mn-ea"/>
            <a:cs typeface="+mn-cs"/>
          </a:endParaRPr>
        </a:p>
        <a:p>
          <a:r>
            <a:rPr lang="en-CA" sz="1400" b="1" baseline="0">
              <a:solidFill>
                <a:schemeClr val="tx1">
                  <a:lumMod val="75000"/>
                  <a:lumOff val="25000"/>
                </a:schemeClr>
              </a:solidFill>
              <a:latin typeface="+mn-lt"/>
              <a:ea typeface="+mn-ea"/>
              <a:cs typeface="+mn-cs"/>
            </a:rPr>
            <a:t>PEACH+</a:t>
          </a:r>
          <a:endParaRPr lang="en-CA" sz="600" baseline="0">
            <a:solidFill>
              <a:schemeClr val="tx1">
                <a:lumMod val="75000"/>
                <a:lumOff val="25000"/>
              </a:schemeClr>
            </a:solidFill>
            <a:latin typeface="+mn-lt"/>
            <a:ea typeface="+mn-ea"/>
            <a:cs typeface="+mn-cs"/>
          </a:endParaRPr>
        </a:p>
        <a:p>
          <a:r>
            <a:rPr lang="en-CA" sz="1100" b="1" baseline="0">
              <a:solidFill>
                <a:schemeClr val="tx1">
                  <a:lumMod val="75000"/>
                  <a:lumOff val="25000"/>
                </a:schemeClr>
              </a:solidFill>
              <a:latin typeface="+mn-lt"/>
              <a:ea typeface="+mn-ea"/>
              <a:cs typeface="+mn-cs"/>
            </a:rPr>
            <a:t>PEACH+ is a longer and comprehensive best practices checklist to the PEACH. You can use PEACH+ to take your production </a:t>
          </a:r>
          <a:r>
            <a:rPr lang="en-CA" sz="1100" b="1" baseline="0">
              <a:solidFill>
                <a:srgbClr val="008000"/>
              </a:solidFill>
              <a:latin typeface="+mn-lt"/>
              <a:ea typeface="+mn-ea"/>
              <a:cs typeface="+mn-cs"/>
            </a:rPr>
            <a:t>the extra mile </a:t>
          </a:r>
          <a:r>
            <a:rPr lang="en-CA" sz="1100" b="1" baseline="0">
              <a:solidFill>
                <a:schemeClr val="tx1">
                  <a:lumMod val="75000"/>
                  <a:lumOff val="25000"/>
                </a:schemeClr>
              </a:solidFill>
              <a:latin typeface="+mn-lt"/>
              <a:ea typeface="+mn-ea"/>
              <a:cs typeface="+mn-cs"/>
            </a:rPr>
            <a:t>for sustainable practices.  Find the PEACH+ at </a:t>
          </a:r>
          <a:r>
            <a:rPr lang="en-CA" sz="1100" b="1" baseline="0">
              <a:solidFill>
                <a:srgbClr val="008000"/>
              </a:solidFill>
              <a:latin typeface="+mn-lt"/>
              <a:ea typeface="+mn-ea"/>
              <a:cs typeface="+mn-cs"/>
            </a:rPr>
            <a:t>GreenProductionGuide.com</a:t>
          </a:r>
        </a:p>
        <a:p>
          <a:endParaRPr lang="en-CA" sz="1100" baseline="0">
            <a:solidFill>
              <a:schemeClr val="tx1">
                <a:lumMod val="75000"/>
                <a:lumOff val="25000"/>
              </a:schemeClr>
            </a:solidFill>
            <a:latin typeface="+mn-lt"/>
            <a:ea typeface="+mn-ea"/>
            <a:cs typeface="+mn-cs"/>
          </a:endParaRPr>
        </a:p>
      </xdr:txBody>
    </xdr:sp>
    <xdr:clientData/>
  </xdr:oneCellAnchor>
  <xdr:twoCellAnchor>
    <xdr:from>
      <xdr:col>5</xdr:col>
      <xdr:colOff>80010</xdr:colOff>
      <xdr:row>5</xdr:row>
      <xdr:rowOff>706755</xdr:rowOff>
    </xdr:from>
    <xdr:to>
      <xdr:col>5</xdr:col>
      <xdr:colOff>590550</xdr:colOff>
      <xdr:row>5</xdr:row>
      <xdr:rowOff>1095375</xdr:rowOff>
    </xdr:to>
    <xdr:sp macro="" textlink="">
      <xdr:nvSpPr>
        <xdr:cNvPr id="7" name="Right Arrow 6"/>
        <xdr:cNvSpPr/>
      </xdr:nvSpPr>
      <xdr:spPr>
        <a:xfrm>
          <a:off x="0" y="1335405"/>
          <a:ext cx="0" cy="0"/>
        </a:xfrm>
        <a:prstGeom prst="rightArrow">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70485</xdr:colOff>
      <xdr:row>5</xdr:row>
      <xdr:rowOff>725805</xdr:rowOff>
    </xdr:from>
    <xdr:to>
      <xdr:col>10</xdr:col>
      <xdr:colOff>581025</xdr:colOff>
      <xdr:row>5</xdr:row>
      <xdr:rowOff>1114425</xdr:rowOff>
    </xdr:to>
    <xdr:sp macro="" textlink="">
      <xdr:nvSpPr>
        <xdr:cNvPr id="8" name="Right Arrow 7"/>
        <xdr:cNvSpPr/>
      </xdr:nvSpPr>
      <xdr:spPr>
        <a:xfrm>
          <a:off x="0" y="1335405"/>
          <a:ext cx="0" cy="0"/>
        </a:xfrm>
        <a:prstGeom prst="rightArrow">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80010</xdr:colOff>
      <xdr:row>8</xdr:row>
      <xdr:rowOff>592455</xdr:rowOff>
    </xdr:from>
    <xdr:to>
      <xdr:col>5</xdr:col>
      <xdr:colOff>590550</xdr:colOff>
      <xdr:row>8</xdr:row>
      <xdr:rowOff>981075</xdr:rowOff>
    </xdr:to>
    <xdr:sp macro="" textlink="">
      <xdr:nvSpPr>
        <xdr:cNvPr id="9" name="Right Arrow 8"/>
        <xdr:cNvSpPr/>
      </xdr:nvSpPr>
      <xdr:spPr>
        <a:xfrm>
          <a:off x="0" y="1906905"/>
          <a:ext cx="0" cy="0"/>
        </a:xfrm>
        <a:prstGeom prst="rightArrow">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85725</xdr:colOff>
      <xdr:row>8</xdr:row>
      <xdr:rowOff>640080</xdr:rowOff>
    </xdr:from>
    <xdr:to>
      <xdr:col>10</xdr:col>
      <xdr:colOff>596265</xdr:colOff>
      <xdr:row>8</xdr:row>
      <xdr:rowOff>1028700</xdr:rowOff>
    </xdr:to>
    <xdr:sp macro="" textlink="">
      <xdr:nvSpPr>
        <xdr:cNvPr id="10" name="Right Arrow 9"/>
        <xdr:cNvSpPr/>
      </xdr:nvSpPr>
      <xdr:spPr>
        <a:xfrm>
          <a:off x="5886450" y="4907280"/>
          <a:ext cx="510540" cy="388620"/>
        </a:xfrm>
        <a:prstGeom prst="rightArrow">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138111</xdr:colOff>
      <xdr:row>23</xdr:row>
      <xdr:rowOff>685800</xdr:rowOff>
    </xdr:from>
    <xdr:to>
      <xdr:col>14</xdr:col>
      <xdr:colOff>482361</xdr:colOff>
      <xdr:row>23</xdr:row>
      <xdr:rowOff>695327</xdr:rowOff>
    </xdr:to>
    <xdr:cxnSp macro="">
      <xdr:nvCxnSpPr>
        <xdr:cNvPr id="5" name="Straight Connector 4">
          <a:extLst>
            <a:ext uri="{FF2B5EF4-FFF2-40B4-BE49-F238E27FC236}">
              <a16:creationId xmlns:a16="http://schemas.microsoft.com/office/drawing/2014/main" xmlns="" id="{00000000-0008-0000-0100-000005000000}"/>
            </a:ext>
          </a:extLst>
        </xdr:cNvPr>
        <xdr:cNvCxnSpPr/>
      </xdr:nvCxnSpPr>
      <xdr:spPr>
        <a:xfrm flipV="1">
          <a:off x="633411" y="838200"/>
          <a:ext cx="20137200" cy="9527"/>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361950</xdr:colOff>
      <xdr:row>25</xdr:row>
      <xdr:rowOff>57149</xdr:rowOff>
    </xdr:from>
    <xdr:to>
      <xdr:col>0</xdr:col>
      <xdr:colOff>361950</xdr:colOff>
      <xdr:row>32</xdr:row>
      <xdr:rowOff>24089</xdr:rowOff>
    </xdr:to>
    <xdr:cxnSp macro="">
      <xdr:nvCxnSpPr>
        <xdr:cNvPr id="13" name="Straight Connector 12">
          <a:extLst>
            <a:ext uri="{FF2B5EF4-FFF2-40B4-BE49-F238E27FC236}">
              <a16:creationId xmlns:a16="http://schemas.microsoft.com/office/drawing/2014/main" xmlns="" id="{00000000-0008-0000-0100-00000D000000}"/>
            </a:ext>
          </a:extLst>
        </xdr:cNvPr>
        <xdr:cNvCxnSpPr/>
      </xdr:nvCxnSpPr>
      <xdr:spPr>
        <a:xfrm rot="16200000" flipH="1">
          <a:off x="-735945" y="2945744"/>
          <a:ext cx="2195790" cy="0"/>
        </a:xfrm>
        <a:prstGeom prst="line">
          <a:avLst/>
        </a:prstGeom>
        <a:ln w="19050">
          <a:solidFill>
            <a:srgbClr val="98C552"/>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462412</xdr:colOff>
      <xdr:row>31</xdr:row>
      <xdr:rowOff>2039</xdr:rowOff>
    </xdr:from>
    <xdr:ext cx="7233788" cy="937629"/>
    <xdr:sp macro="" textlink="">
      <xdr:nvSpPr>
        <xdr:cNvPr id="15" name="TextBox 14">
          <a:extLst>
            <a:ext uri="{FF2B5EF4-FFF2-40B4-BE49-F238E27FC236}">
              <a16:creationId xmlns:a16="http://schemas.microsoft.com/office/drawing/2014/main" xmlns="" id="{00000000-0008-0000-0100-00000F000000}"/>
            </a:ext>
          </a:extLst>
        </xdr:cNvPr>
        <xdr:cNvSpPr txBox="1"/>
      </xdr:nvSpPr>
      <xdr:spPr>
        <a:xfrm>
          <a:off x="462412" y="3888239"/>
          <a:ext cx="7233788" cy="937629"/>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ctr">
          <a:spAutoFit/>
        </a:bodyPr>
        <a:lstStyle/>
        <a:p>
          <a:pPr algn="l"/>
          <a:r>
            <a:rPr lang="en-CA" sz="5400" b="1">
              <a:solidFill>
                <a:schemeClr val="tx1">
                  <a:lumMod val="65000"/>
                  <a:lumOff val="35000"/>
                </a:schemeClr>
              </a:solidFill>
              <a:latin typeface="+mn-lt"/>
            </a:rPr>
            <a:t>OVERALL PEACH SCORE</a:t>
          </a:r>
          <a:endParaRPr lang="en-CA" sz="4400" b="1">
            <a:solidFill>
              <a:schemeClr val="tx1">
                <a:lumMod val="65000"/>
                <a:lumOff val="35000"/>
              </a:schemeClr>
            </a:solidFill>
            <a:latin typeface="+mn-lt"/>
          </a:endParaRPr>
        </a:p>
      </xdr:txBody>
    </xdr:sp>
    <xdr:clientData/>
  </xdr:oneCellAnchor>
  <xdr:oneCellAnchor>
    <xdr:from>
      <xdr:col>0</xdr:col>
      <xdr:colOff>454025</xdr:colOff>
      <xdr:row>43</xdr:row>
      <xdr:rowOff>19050</xdr:rowOff>
    </xdr:from>
    <xdr:ext cx="7013575" cy="937629"/>
    <xdr:sp macro="" textlink="">
      <xdr:nvSpPr>
        <xdr:cNvPr id="16" name="TextBox 15">
          <a:extLst>
            <a:ext uri="{FF2B5EF4-FFF2-40B4-BE49-F238E27FC236}">
              <a16:creationId xmlns:a16="http://schemas.microsoft.com/office/drawing/2014/main" xmlns="" id="{00000000-0008-0000-0100-000010000000}"/>
            </a:ext>
          </a:extLst>
        </xdr:cNvPr>
        <xdr:cNvSpPr txBox="1"/>
      </xdr:nvSpPr>
      <xdr:spPr>
        <a:xfrm>
          <a:off x="454025" y="9067800"/>
          <a:ext cx="7013575" cy="937629"/>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ctr">
          <a:spAutoFit/>
        </a:bodyPr>
        <a:lstStyle/>
        <a:p>
          <a:pPr algn="l"/>
          <a:r>
            <a:rPr lang="en-CA" sz="5400" b="1">
              <a:solidFill>
                <a:schemeClr val="tx1">
                  <a:lumMod val="65000"/>
                  <a:lumOff val="35000"/>
                </a:schemeClr>
              </a:solidFill>
              <a:latin typeface="+mn-lt"/>
            </a:rPr>
            <a:t>BY DEPARTMENT</a:t>
          </a:r>
        </a:p>
      </xdr:txBody>
    </xdr:sp>
    <xdr:clientData/>
  </xdr:oneCellAnchor>
  <xdr:twoCellAnchor>
    <xdr:from>
      <xdr:col>0</xdr:col>
      <xdr:colOff>0</xdr:colOff>
      <xdr:row>34</xdr:row>
      <xdr:rowOff>95250</xdr:rowOff>
    </xdr:from>
    <xdr:to>
      <xdr:col>5</xdr:col>
      <xdr:colOff>133350</xdr:colOff>
      <xdr:row>43</xdr:row>
      <xdr:rowOff>95250</xdr:rowOff>
    </xdr:to>
    <xdr:graphicFrame macro="">
      <xdr:nvGraphicFramePr>
        <xdr:cNvPr id="20" name="Chart 19">
          <a:extLst>
            <a:ext uri="{FF2B5EF4-FFF2-40B4-BE49-F238E27FC236}">
              <a16:creationId xmlns:a16="http://schemas.microsoft.com/office/drawing/2014/main" xmlns="" id="{00000000-0008-0000-0100-00001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2038350</xdr:colOff>
      <xdr:row>46</xdr:row>
      <xdr:rowOff>19050</xdr:rowOff>
    </xdr:from>
    <xdr:to>
      <xdr:col>13</xdr:col>
      <xdr:colOff>457200</xdr:colOff>
      <xdr:row>68</xdr:row>
      <xdr:rowOff>152400</xdr:rowOff>
    </xdr:to>
    <xdr:graphicFrame macro="">
      <xdr:nvGraphicFramePr>
        <xdr:cNvPr id="21" name="Chart 20">
          <a:extLst>
            <a:ext uri="{FF2B5EF4-FFF2-40B4-BE49-F238E27FC236}">
              <a16:creationId xmlns:a16="http://schemas.microsoft.com/office/drawing/2014/main" xmlns="" id="{00000000-0008-0000-0100-00001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10</xdr:col>
      <xdr:colOff>885825</xdr:colOff>
      <xdr:row>42</xdr:row>
      <xdr:rowOff>196850</xdr:rowOff>
    </xdr:from>
    <xdr:ext cx="1419225" cy="843757"/>
    <xdr:sp macro="" textlink="">
      <xdr:nvSpPr>
        <xdr:cNvPr id="22" name="TextBox 21">
          <a:extLst>
            <a:ext uri="{FF2B5EF4-FFF2-40B4-BE49-F238E27FC236}">
              <a16:creationId xmlns:a16="http://schemas.microsoft.com/office/drawing/2014/main" xmlns="" id="{00000000-0008-0000-0100-000016000000}"/>
            </a:ext>
          </a:extLst>
        </xdr:cNvPr>
        <xdr:cNvSpPr txBox="1"/>
      </xdr:nvSpPr>
      <xdr:spPr>
        <a:xfrm>
          <a:off x="16792575" y="9036050"/>
          <a:ext cx="1419225" cy="843757"/>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ctr">
          <a:spAutoFit/>
        </a:bodyPr>
        <a:lstStyle/>
        <a:p>
          <a:pPr algn="l"/>
          <a:r>
            <a:rPr lang="en-CA" sz="4800" b="1">
              <a:solidFill>
                <a:srgbClr val="98C552"/>
              </a:solidFill>
              <a:latin typeface="+mn-lt"/>
            </a:rPr>
            <a:t>YES</a:t>
          </a:r>
        </a:p>
      </xdr:txBody>
    </xdr:sp>
    <xdr:clientData/>
  </xdr:oneCellAnchor>
  <xdr:oneCellAnchor>
    <xdr:from>
      <xdr:col>11</xdr:col>
      <xdr:colOff>509588</xdr:colOff>
      <xdr:row>42</xdr:row>
      <xdr:rowOff>188913</xdr:rowOff>
    </xdr:from>
    <xdr:ext cx="1071563" cy="843757"/>
    <xdr:sp macro="" textlink="">
      <xdr:nvSpPr>
        <xdr:cNvPr id="23" name="TextBox 22">
          <a:extLst>
            <a:ext uri="{FF2B5EF4-FFF2-40B4-BE49-F238E27FC236}">
              <a16:creationId xmlns:a16="http://schemas.microsoft.com/office/drawing/2014/main" xmlns="" id="{00000000-0008-0000-0100-000017000000}"/>
            </a:ext>
          </a:extLst>
        </xdr:cNvPr>
        <xdr:cNvSpPr txBox="1"/>
      </xdr:nvSpPr>
      <xdr:spPr>
        <a:xfrm>
          <a:off x="18835688" y="9028113"/>
          <a:ext cx="1071563" cy="843757"/>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ctr">
          <a:spAutoFit/>
        </a:bodyPr>
        <a:lstStyle/>
        <a:p>
          <a:pPr algn="l"/>
          <a:r>
            <a:rPr lang="en-CA" sz="4800" b="1">
              <a:solidFill>
                <a:srgbClr val="FFC000"/>
              </a:solidFill>
              <a:latin typeface="+mn-lt"/>
            </a:rPr>
            <a:t>NO</a:t>
          </a:r>
        </a:p>
      </xdr:txBody>
    </xdr:sp>
    <xdr:clientData/>
  </xdr:oneCellAnchor>
  <xdr:oneCellAnchor>
    <xdr:from>
      <xdr:col>6</xdr:col>
      <xdr:colOff>571500</xdr:colOff>
      <xdr:row>40</xdr:row>
      <xdr:rowOff>180973</xdr:rowOff>
    </xdr:from>
    <xdr:ext cx="7681913" cy="445507"/>
    <xdr:sp macro="" textlink="">
      <xdr:nvSpPr>
        <xdr:cNvPr id="24" name="TextBox 23">
          <a:extLst>
            <a:ext uri="{FF2B5EF4-FFF2-40B4-BE49-F238E27FC236}">
              <a16:creationId xmlns:a16="http://schemas.microsoft.com/office/drawing/2014/main" xmlns="" id="{00000000-0008-0000-0100-000018000000}"/>
            </a:ext>
          </a:extLst>
        </xdr:cNvPr>
        <xdr:cNvSpPr txBox="1"/>
      </xdr:nvSpPr>
      <xdr:spPr>
        <a:xfrm>
          <a:off x="12401550" y="9515473"/>
          <a:ext cx="7681913" cy="445507"/>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algn="r"/>
          <a:r>
            <a:rPr lang="en-CA" sz="2400" b="1" i="1">
              <a:solidFill>
                <a:schemeClr val="tx1">
                  <a:lumMod val="65000"/>
                  <a:lumOff val="35000"/>
                </a:schemeClr>
              </a:solidFill>
              <a:latin typeface="Arial Narrow" pitchFamily="34" charset="0"/>
            </a:rPr>
            <a:t>Click</a:t>
          </a:r>
          <a:r>
            <a:rPr lang="en-CA" sz="2400" b="1" i="1" baseline="0">
              <a:solidFill>
                <a:schemeClr val="tx1">
                  <a:lumMod val="65000"/>
                  <a:lumOff val="35000"/>
                </a:schemeClr>
              </a:solidFill>
              <a:latin typeface="Arial Narrow" pitchFamily="34" charset="0"/>
            </a:rPr>
            <a:t> your department heading to go to the PEACHecklist </a:t>
          </a:r>
          <a:endParaRPr lang="en-CA" sz="2400" b="1" i="1">
            <a:solidFill>
              <a:schemeClr val="tx1">
                <a:lumMod val="65000"/>
                <a:lumOff val="35000"/>
              </a:schemeClr>
            </a:solidFill>
            <a:latin typeface="Arial Narrow" pitchFamily="34" charset="0"/>
          </a:endParaRPr>
        </a:p>
      </xdr:txBody>
    </xdr:sp>
    <xdr:clientData/>
  </xdr:oneCellAnchor>
  <xdr:oneCellAnchor>
    <xdr:from>
      <xdr:col>6</xdr:col>
      <xdr:colOff>228601</xdr:colOff>
      <xdr:row>24</xdr:row>
      <xdr:rowOff>104775</xdr:rowOff>
    </xdr:from>
    <xdr:ext cx="8439150" cy="4129272"/>
    <xdr:sp macro="" textlink="">
      <xdr:nvSpPr>
        <xdr:cNvPr id="18" name="TextBox 17">
          <a:extLst>
            <a:ext uri="{FF2B5EF4-FFF2-40B4-BE49-F238E27FC236}">
              <a16:creationId xmlns:a16="http://schemas.microsoft.com/office/drawing/2014/main" xmlns="" id="{00000000-0008-0000-0100-000012000000}"/>
            </a:ext>
          </a:extLst>
        </xdr:cNvPr>
        <xdr:cNvSpPr txBox="1"/>
      </xdr:nvSpPr>
      <xdr:spPr>
        <a:xfrm>
          <a:off x="12058651" y="1000125"/>
          <a:ext cx="8439150" cy="4129272"/>
        </a:xfrm>
        <a:prstGeom prst="rect">
          <a:avLst/>
        </a:prstGeom>
        <a:solidFill>
          <a:srgbClr val="B34A9B">
            <a:alpha val="73000"/>
          </a:srgbClr>
        </a:solidFill>
        <a:ln>
          <a:solidFill>
            <a:schemeClr val="tx1">
              <a:lumMod val="75000"/>
              <a:lumOff val="25000"/>
            </a:schemeClr>
          </a:solidFill>
        </a:ln>
        <a:effectLst>
          <a:outerShdw blurRad="50800" dist="38100" dir="2700000" algn="tl" rotWithShape="0">
            <a:prstClr val="black">
              <a:alpha val="41000"/>
            </a:prstClr>
          </a:outerShdw>
          <a:softEdge rad="31750"/>
        </a:effectLst>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CA" sz="3600" b="1">
              <a:solidFill>
                <a:schemeClr val="bg1"/>
              </a:solidFill>
            </a:rPr>
            <a:t>How to</a:t>
          </a:r>
          <a:r>
            <a:rPr lang="en-CA" sz="3600" b="1" baseline="0">
              <a:solidFill>
                <a:schemeClr val="bg1"/>
              </a:solidFill>
            </a:rPr>
            <a:t> use this page</a:t>
          </a:r>
          <a:r>
            <a:rPr lang="en-CA" sz="3600" b="1" i="0" u="none" strike="noStrike">
              <a:solidFill>
                <a:schemeClr val="bg1"/>
              </a:solidFill>
              <a:latin typeface="+mn-lt"/>
              <a:ea typeface="+mn-ea"/>
              <a:cs typeface="+mn-cs"/>
            </a:rPr>
            <a:t> </a:t>
          </a:r>
          <a:r>
            <a:rPr lang="en-CA" sz="3200" b="1">
              <a:solidFill>
                <a:schemeClr val="bg1"/>
              </a:solidFill>
            </a:rPr>
            <a:t> </a:t>
          </a:r>
          <a:r>
            <a:rPr lang="en-CA" sz="3200" b="1" i="0" u="none" strike="noStrike">
              <a:solidFill>
                <a:schemeClr val="bg1"/>
              </a:solidFill>
              <a:latin typeface="+mn-lt"/>
              <a:ea typeface="+mn-ea"/>
              <a:cs typeface="+mn-cs"/>
            </a:rPr>
            <a:t> </a:t>
          </a:r>
          <a:r>
            <a:rPr lang="en-CA" sz="3200" b="1">
              <a:solidFill>
                <a:schemeClr val="bg1"/>
              </a:solidFill>
            </a:rPr>
            <a:t> </a:t>
          </a:r>
          <a:r>
            <a:rPr lang="en-CA" sz="2400" b="0" i="0" u="none" strike="noStrike">
              <a:solidFill>
                <a:schemeClr val="bg1"/>
              </a:solidFill>
              <a:latin typeface="+mn-lt"/>
              <a:ea typeface="+mn-ea"/>
              <a:cs typeface="+mn-cs"/>
            </a:rPr>
            <a:t> </a:t>
          </a:r>
          <a:r>
            <a:rPr lang="en-CA" sz="2400">
              <a:solidFill>
                <a:schemeClr val="bg1"/>
              </a:solidFill>
            </a:rPr>
            <a:t> </a:t>
          </a:r>
          <a:r>
            <a:rPr lang="en-CA" sz="2400" b="0" i="0" u="none" strike="noStrike">
              <a:solidFill>
                <a:schemeClr val="bg1"/>
              </a:solidFill>
              <a:latin typeface="+mn-lt"/>
              <a:ea typeface="+mn-ea"/>
              <a:cs typeface="+mn-cs"/>
            </a:rPr>
            <a:t> </a:t>
          </a:r>
          <a:r>
            <a:rPr lang="en-CA" sz="2400">
              <a:solidFill>
                <a:schemeClr val="bg1"/>
              </a:solidFill>
            </a:rPr>
            <a:t> </a:t>
          </a:r>
          <a:r>
            <a:rPr lang="en-CA" sz="2400" b="0" i="0" u="none" strike="noStrike">
              <a:solidFill>
                <a:schemeClr val="bg1"/>
              </a:solidFill>
              <a:latin typeface="+mn-lt"/>
              <a:ea typeface="+mn-ea"/>
              <a:cs typeface="+mn-cs"/>
            </a:rPr>
            <a:t> </a:t>
          </a:r>
          <a:r>
            <a:rPr lang="en-CA" sz="2400">
              <a:solidFill>
                <a:schemeClr val="bg1"/>
              </a:solidFill>
            </a:rPr>
            <a:t> </a:t>
          </a:r>
          <a:r>
            <a:rPr lang="en-CA" sz="2400" b="0" i="0" u="none" strike="noStrike">
              <a:solidFill>
                <a:schemeClr val="bg1"/>
              </a:solidFill>
              <a:latin typeface="+mn-lt"/>
              <a:ea typeface="+mn-ea"/>
              <a:cs typeface="+mn-cs"/>
            </a:rPr>
            <a:t> </a:t>
          </a:r>
          <a:r>
            <a:rPr lang="en-CA" sz="2400">
              <a:solidFill>
                <a:schemeClr val="bg1"/>
              </a:solidFill>
            </a:rPr>
            <a:t> </a:t>
          </a:r>
          <a:r>
            <a:rPr lang="en-CA" sz="1100" b="0" i="0" u="none" strike="noStrike">
              <a:solidFill>
                <a:schemeClr val="bg1"/>
              </a:solidFill>
              <a:latin typeface="+mn-lt"/>
              <a:ea typeface="+mn-ea"/>
              <a:cs typeface="+mn-cs"/>
            </a:rPr>
            <a:t> </a:t>
          </a:r>
          <a:r>
            <a:rPr lang="en-CA">
              <a:solidFill>
                <a:schemeClr val="bg1"/>
              </a:solidFill>
            </a:rPr>
            <a:t> </a:t>
          </a:r>
          <a:r>
            <a:rPr lang="en-CA" sz="1100" b="0" i="0" u="none" strike="noStrike">
              <a:solidFill>
                <a:schemeClr val="bg1"/>
              </a:solidFill>
              <a:latin typeface="+mn-lt"/>
              <a:ea typeface="+mn-ea"/>
              <a:cs typeface="+mn-cs"/>
            </a:rPr>
            <a:t> </a:t>
          </a:r>
          <a:r>
            <a:rPr lang="en-CA">
              <a:solidFill>
                <a:schemeClr val="bg1"/>
              </a:solidFill>
            </a:rPr>
            <a:t> </a:t>
          </a:r>
        </a:p>
        <a:p>
          <a:endParaRPr lang="en-CA" sz="1200" b="1" i="0">
            <a:solidFill>
              <a:schemeClr val="bg1"/>
            </a:solidFill>
            <a:latin typeface="+mn-lt"/>
            <a:ea typeface="+mn-ea"/>
            <a:cs typeface="+mn-cs"/>
          </a:endParaRPr>
        </a:p>
        <a:p>
          <a:r>
            <a:rPr lang="en-CA" sz="1800" b="1" i="0">
              <a:solidFill>
                <a:schemeClr val="bg1"/>
              </a:solidFill>
              <a:latin typeface="Century Gothic" pitchFamily="34" charset="0"/>
              <a:ea typeface="+mn-ea"/>
              <a:cs typeface="+mn-cs"/>
            </a:rPr>
            <a:t>1. </a:t>
          </a:r>
          <a:r>
            <a:rPr lang="en-CA" sz="1800" b="0" i="0">
              <a:solidFill>
                <a:schemeClr val="bg1"/>
              </a:solidFill>
              <a:latin typeface="Century Gothic" pitchFamily="34" charset="0"/>
              <a:ea typeface="+mn-ea"/>
              <a:cs typeface="+mn-cs"/>
            </a:rPr>
            <a:t> Input your contact</a:t>
          </a:r>
          <a:r>
            <a:rPr lang="en-CA" sz="1800" b="0" i="0" baseline="0">
              <a:solidFill>
                <a:schemeClr val="bg1"/>
              </a:solidFill>
              <a:latin typeface="Century Gothic" pitchFamily="34" charset="0"/>
              <a:ea typeface="+mn-ea"/>
              <a:cs typeface="+mn-cs"/>
            </a:rPr>
            <a:t> information into the box. This will automatically update all  contact information</a:t>
          </a:r>
          <a:r>
            <a:rPr lang="en-CA" sz="1800" b="0" i="0">
              <a:solidFill>
                <a:schemeClr val="bg1"/>
              </a:solidFill>
              <a:latin typeface="Century Gothic" pitchFamily="34" charset="0"/>
              <a:ea typeface="+mn-ea"/>
              <a:cs typeface="+mn-cs"/>
            </a:rPr>
            <a:t> </a:t>
          </a:r>
          <a:r>
            <a:rPr lang="en-CA" sz="1800" b="0" i="0" baseline="0">
              <a:solidFill>
                <a:schemeClr val="bg1"/>
              </a:solidFill>
              <a:latin typeface="Century Gothic" pitchFamily="34" charset="0"/>
              <a:ea typeface="+mn-ea"/>
              <a:cs typeface="+mn-cs"/>
            </a:rPr>
            <a:t> </a:t>
          </a:r>
          <a:r>
            <a:rPr lang="en-CA" sz="1800" b="0" i="0">
              <a:solidFill>
                <a:schemeClr val="bg1"/>
              </a:solidFill>
              <a:latin typeface="Century Gothic" pitchFamily="34" charset="0"/>
              <a:ea typeface="+mn-ea"/>
              <a:cs typeface="+mn-cs"/>
            </a:rPr>
            <a:t>for the following sheets. </a:t>
          </a:r>
        </a:p>
        <a:p>
          <a:endParaRPr lang="en-CA" sz="1800" b="1" i="0" u="none" strike="noStrike">
            <a:solidFill>
              <a:schemeClr val="bg1"/>
            </a:solidFill>
            <a:latin typeface="Century Gothic" pitchFamily="34" charset="0"/>
            <a:ea typeface="+mn-ea"/>
            <a:cs typeface="+mn-cs"/>
          </a:endParaRPr>
        </a:p>
        <a:p>
          <a:r>
            <a:rPr lang="en-CA" sz="1800" b="1" i="0" u="none" strike="noStrike">
              <a:solidFill>
                <a:schemeClr val="bg1"/>
              </a:solidFill>
              <a:latin typeface="Century Gothic" pitchFamily="34" charset="0"/>
              <a:ea typeface="+mn-ea"/>
              <a:cs typeface="+mn-cs"/>
            </a:rPr>
            <a:t>2.</a:t>
          </a:r>
          <a:r>
            <a:rPr lang="en-CA" sz="1800" b="0" i="0" u="none" strike="noStrike">
              <a:solidFill>
                <a:schemeClr val="bg1"/>
              </a:solidFill>
              <a:latin typeface="Century Gothic" pitchFamily="34" charset="0"/>
              <a:ea typeface="+mn-ea"/>
              <a:cs typeface="+mn-cs"/>
            </a:rPr>
            <a:t>  The Overall chart measures the percent</a:t>
          </a:r>
          <a:r>
            <a:rPr lang="en-CA" sz="1800" b="0" i="0" u="none" strike="noStrike" baseline="0">
              <a:solidFill>
                <a:schemeClr val="bg1"/>
              </a:solidFill>
              <a:latin typeface="Century Gothic" pitchFamily="34" charset="0"/>
              <a:ea typeface="+mn-ea"/>
              <a:cs typeface="+mn-cs"/>
            </a:rPr>
            <a:t> </a:t>
          </a:r>
          <a:r>
            <a:rPr lang="en-CA" sz="1800" b="0" i="0" u="none" strike="noStrike">
              <a:solidFill>
                <a:schemeClr val="bg1"/>
              </a:solidFill>
              <a:latin typeface="Century Gothic" pitchFamily="34" charset="0"/>
              <a:ea typeface="+mn-ea"/>
              <a:cs typeface="+mn-cs"/>
            </a:rPr>
            <a:t>of points</a:t>
          </a:r>
          <a:r>
            <a:rPr lang="en-CA" sz="1800" b="0" i="0" u="none" strike="noStrike" baseline="0">
              <a:solidFill>
                <a:schemeClr val="bg1"/>
              </a:solidFill>
              <a:latin typeface="Century Gothic" pitchFamily="34" charset="0"/>
              <a:ea typeface="+mn-ea"/>
              <a:cs typeface="+mn-cs"/>
            </a:rPr>
            <a:t> earned out of 200 </a:t>
          </a:r>
          <a:endParaRPr lang="en-CA" sz="1800" b="0" i="0" u="none" strike="noStrike">
            <a:solidFill>
              <a:schemeClr val="bg1"/>
            </a:solidFill>
            <a:latin typeface="Century Gothic" pitchFamily="34" charset="0"/>
            <a:ea typeface="+mn-ea"/>
            <a:cs typeface="+mn-cs"/>
          </a:endParaRPr>
        </a:p>
        <a:p>
          <a:endParaRPr lang="en-CA" sz="1800" b="1" i="0" u="none" strike="noStrike">
            <a:solidFill>
              <a:schemeClr val="bg1"/>
            </a:solidFill>
            <a:latin typeface="Century Gothic" pitchFamily="34" charset="0"/>
            <a:ea typeface="+mn-ea"/>
            <a:cs typeface="+mn-cs"/>
          </a:endParaRPr>
        </a:p>
        <a:p>
          <a:r>
            <a:rPr lang="en-CA" sz="1800" b="1" i="0" u="none" strike="noStrike">
              <a:solidFill>
                <a:schemeClr val="bg1"/>
              </a:solidFill>
              <a:latin typeface="Century Gothic" pitchFamily="34" charset="0"/>
              <a:ea typeface="+mn-ea"/>
              <a:cs typeface="+mn-cs"/>
            </a:rPr>
            <a:t>3. </a:t>
          </a:r>
          <a:r>
            <a:rPr lang="en-CA" sz="1800" b="0" i="0" u="none" strike="noStrike">
              <a:solidFill>
                <a:schemeClr val="bg1"/>
              </a:solidFill>
              <a:latin typeface="Century Gothic" pitchFamily="34" charset="0"/>
              <a:ea typeface="+mn-ea"/>
              <a:cs typeface="+mn-cs"/>
            </a:rPr>
            <a:t> The total</a:t>
          </a:r>
          <a:r>
            <a:rPr lang="en-CA" sz="1800" b="0" i="0" u="none" strike="noStrike" baseline="0">
              <a:solidFill>
                <a:schemeClr val="bg1"/>
              </a:solidFill>
              <a:latin typeface="Century Gothic" pitchFamily="34" charset="0"/>
              <a:ea typeface="+mn-ea"/>
              <a:cs typeface="+mn-cs"/>
            </a:rPr>
            <a:t> PEACH</a:t>
          </a:r>
          <a:r>
            <a:rPr lang="en-CA" sz="1800" b="0" i="0" u="none" strike="noStrike">
              <a:solidFill>
                <a:schemeClr val="bg1"/>
              </a:solidFill>
              <a:latin typeface="Century Gothic" pitchFamily="34" charset="0"/>
              <a:ea typeface="+mn-ea"/>
              <a:cs typeface="+mn-cs"/>
            </a:rPr>
            <a:t> points tracks the total number of points your production  has earned by answering the</a:t>
          </a:r>
          <a:r>
            <a:rPr lang="en-CA" sz="1800" b="0" i="0" u="none" strike="noStrike" baseline="0">
              <a:solidFill>
                <a:schemeClr val="bg1"/>
              </a:solidFill>
              <a:latin typeface="Century Gothic" pitchFamily="34" charset="0"/>
              <a:ea typeface="+mn-ea"/>
              <a:cs typeface="+mn-cs"/>
            </a:rPr>
            <a:t> </a:t>
          </a:r>
          <a:r>
            <a:rPr lang="en-CA" sz="1800" b="0" i="0" u="none" strike="noStrike">
              <a:solidFill>
                <a:schemeClr val="bg1"/>
              </a:solidFill>
              <a:latin typeface="Century Gothic" pitchFamily="34" charset="0"/>
              <a:ea typeface="+mn-ea"/>
              <a:cs typeface="+mn-cs"/>
            </a:rPr>
            <a:t>best</a:t>
          </a:r>
          <a:r>
            <a:rPr lang="en-CA" sz="1800" b="0" i="0" u="none" strike="noStrike" baseline="0">
              <a:solidFill>
                <a:schemeClr val="bg1"/>
              </a:solidFill>
              <a:latin typeface="Century Gothic" pitchFamily="34" charset="0"/>
              <a:ea typeface="+mn-ea"/>
              <a:cs typeface="+mn-cs"/>
            </a:rPr>
            <a:t> pr</a:t>
          </a:r>
          <a:r>
            <a:rPr lang="en-CA" sz="1800" b="0" i="0" u="none" strike="noStrike">
              <a:solidFill>
                <a:schemeClr val="bg1"/>
              </a:solidFill>
              <a:latin typeface="Century Gothic" pitchFamily="34" charset="0"/>
              <a:ea typeface="+mn-ea"/>
              <a:cs typeface="+mn-cs"/>
            </a:rPr>
            <a:t>actices on PEACH </a:t>
          </a:r>
          <a:r>
            <a:rPr lang="en-CA" sz="1800">
              <a:solidFill>
                <a:schemeClr val="bg1"/>
              </a:solidFill>
              <a:latin typeface="Century Gothic" pitchFamily="34" charset="0"/>
            </a:rPr>
            <a:t> </a:t>
          </a:r>
          <a:r>
            <a:rPr lang="en-CA" sz="1800" b="0" i="0" u="none" strike="noStrike">
              <a:solidFill>
                <a:schemeClr val="bg1"/>
              </a:solidFill>
              <a:latin typeface="Century Gothic" pitchFamily="34" charset="0"/>
              <a:ea typeface="+mn-ea"/>
              <a:cs typeface="+mn-cs"/>
            </a:rPr>
            <a:t> </a:t>
          </a:r>
          <a:r>
            <a:rPr lang="en-CA" sz="1800">
              <a:solidFill>
                <a:schemeClr val="bg1"/>
              </a:solidFill>
              <a:latin typeface="Century Gothic" pitchFamily="34" charset="0"/>
            </a:rPr>
            <a:t> </a:t>
          </a:r>
          <a:r>
            <a:rPr lang="en-CA" sz="1800" b="0" i="0" u="none" strike="noStrike">
              <a:solidFill>
                <a:schemeClr val="bg1"/>
              </a:solidFill>
              <a:latin typeface="Century Gothic" pitchFamily="34" charset="0"/>
              <a:ea typeface="+mn-ea"/>
              <a:cs typeface="+mn-cs"/>
            </a:rPr>
            <a:t> </a:t>
          </a:r>
          <a:r>
            <a:rPr lang="en-CA" sz="1800">
              <a:solidFill>
                <a:schemeClr val="bg1"/>
              </a:solidFill>
              <a:latin typeface="Century Gothic" pitchFamily="34" charset="0"/>
            </a:rPr>
            <a:t> </a:t>
          </a:r>
          <a:r>
            <a:rPr lang="en-CA" sz="1800" b="0" i="0" u="none" strike="noStrike">
              <a:solidFill>
                <a:schemeClr val="bg1"/>
              </a:solidFill>
              <a:latin typeface="Century Gothic" pitchFamily="34" charset="0"/>
              <a:ea typeface="+mn-ea"/>
              <a:cs typeface="+mn-cs"/>
            </a:rPr>
            <a:t> </a:t>
          </a:r>
          <a:r>
            <a:rPr lang="en-CA" sz="1800">
              <a:solidFill>
                <a:schemeClr val="bg1"/>
              </a:solidFill>
              <a:latin typeface="Century Gothic" pitchFamily="34" charset="0"/>
            </a:rPr>
            <a:t> </a:t>
          </a:r>
          <a:r>
            <a:rPr lang="en-CA" sz="1800" b="0" i="0" u="none" strike="noStrike">
              <a:solidFill>
                <a:schemeClr val="bg1"/>
              </a:solidFill>
              <a:latin typeface="Century Gothic" pitchFamily="34" charset="0"/>
              <a:ea typeface="+mn-ea"/>
              <a:cs typeface="+mn-cs"/>
            </a:rPr>
            <a:t> </a:t>
          </a:r>
          <a:r>
            <a:rPr lang="en-CA" sz="1800">
              <a:solidFill>
                <a:schemeClr val="bg1"/>
              </a:solidFill>
              <a:latin typeface="Century Gothic" pitchFamily="34" charset="0"/>
            </a:rPr>
            <a:t> </a:t>
          </a:r>
          <a:r>
            <a:rPr lang="en-CA" sz="1800" b="0" i="0" u="none" strike="noStrike">
              <a:solidFill>
                <a:schemeClr val="bg1"/>
              </a:solidFill>
              <a:latin typeface="Century Gothic" pitchFamily="34" charset="0"/>
              <a:ea typeface="+mn-ea"/>
              <a:cs typeface="+mn-cs"/>
            </a:rPr>
            <a:t> </a:t>
          </a:r>
          <a:r>
            <a:rPr lang="en-CA" sz="1800">
              <a:solidFill>
                <a:schemeClr val="bg1"/>
              </a:solidFill>
              <a:latin typeface="Century Gothic" pitchFamily="34" charset="0"/>
            </a:rPr>
            <a:t> </a:t>
          </a:r>
        </a:p>
        <a:p>
          <a:endParaRPr lang="en-CA" sz="1800" b="1" i="0" u="none" strike="noStrike">
            <a:solidFill>
              <a:schemeClr val="bg1"/>
            </a:solidFill>
            <a:latin typeface="Century Gothic" pitchFamily="34" charset="0"/>
            <a:ea typeface="+mn-ea"/>
            <a:cs typeface="+mn-cs"/>
          </a:endParaRPr>
        </a:p>
        <a:p>
          <a:r>
            <a:rPr lang="en-CA" sz="1800" b="1" i="0" u="none" strike="noStrike">
              <a:solidFill>
                <a:schemeClr val="bg1"/>
              </a:solidFill>
              <a:latin typeface="Century Gothic" pitchFamily="34" charset="0"/>
              <a:ea typeface="+mn-ea"/>
              <a:cs typeface="+mn-cs"/>
            </a:rPr>
            <a:t>4. </a:t>
          </a:r>
          <a:r>
            <a:rPr lang="en-CA" sz="1800" b="0" i="0" u="none" strike="noStrike">
              <a:solidFill>
                <a:schemeClr val="bg1"/>
              </a:solidFill>
              <a:latin typeface="Century Gothic" pitchFamily="34" charset="0"/>
              <a:ea typeface="+mn-ea"/>
              <a:cs typeface="+mn-cs"/>
            </a:rPr>
            <a:t>The Department graph indicates how many best practices each department has completed. Click the headings on this graph to jump to a certain department on the PEACH</a:t>
          </a:r>
          <a:r>
            <a:rPr lang="en-CA" sz="1400"/>
            <a:t> </a:t>
          </a:r>
        </a:p>
        <a:p>
          <a:endParaRPr lang="en-CA" sz="1100"/>
        </a:p>
      </xdr:txBody>
    </xdr:sp>
    <xdr:clientData/>
  </xdr:oneCellAnchor>
  <xdr:twoCellAnchor editAs="oneCell">
    <xdr:from>
      <xdr:col>12</xdr:col>
      <xdr:colOff>57150</xdr:colOff>
      <xdr:row>69</xdr:row>
      <xdr:rowOff>66675</xdr:rowOff>
    </xdr:from>
    <xdr:to>
      <xdr:col>13</xdr:col>
      <xdr:colOff>409576</xdr:colOff>
      <xdr:row>74</xdr:row>
      <xdr:rowOff>24343</xdr:rowOff>
    </xdr:to>
    <xdr:pic>
      <xdr:nvPicPr>
        <xdr:cNvPr id="19" name="Picture 18" descr="peach.png">
          <a:extLst>
            <a:ext uri="{FF2B5EF4-FFF2-40B4-BE49-F238E27FC236}">
              <a16:creationId xmlns:a16="http://schemas.microsoft.com/office/drawing/2014/main" xmlns="" id="{00000000-0008-0000-0100-000013000000}"/>
            </a:ext>
          </a:extLst>
        </xdr:cNvPr>
        <xdr:cNvPicPr>
          <a:picLocks noChangeAspect="1"/>
        </xdr:cNvPicPr>
      </xdr:nvPicPr>
      <xdr:blipFill>
        <a:blip xmlns:r="http://schemas.openxmlformats.org/officeDocument/2006/relationships" r:embed="rId3" cstate="print"/>
        <a:stretch>
          <a:fillRect/>
        </a:stretch>
      </xdr:blipFill>
      <xdr:spPr>
        <a:xfrm>
          <a:off x="19469100" y="19840575"/>
          <a:ext cx="962026" cy="1005418"/>
        </a:xfrm>
        <a:prstGeom prst="rect">
          <a:avLst/>
        </a:prstGeom>
      </xdr:spPr>
    </xdr:pic>
    <xdr:clientData/>
  </xdr:twoCellAnchor>
  <xdr:twoCellAnchor editAs="oneCell">
    <xdr:from>
      <xdr:col>9</xdr:col>
      <xdr:colOff>857250</xdr:colOff>
      <xdr:row>22</xdr:row>
      <xdr:rowOff>95250</xdr:rowOff>
    </xdr:from>
    <xdr:to>
      <xdr:col>14</xdr:col>
      <xdr:colOff>188175</xdr:colOff>
      <xdr:row>23</xdr:row>
      <xdr:rowOff>633412</xdr:rowOff>
    </xdr:to>
    <xdr:pic>
      <xdr:nvPicPr>
        <xdr:cNvPr id="31" name="Picture 30" descr="gpg-logo.png">
          <a:hlinkClick xmlns:r="http://schemas.openxmlformats.org/officeDocument/2006/relationships" r:id="rId4"/>
          <a:extLst>
            <a:ext uri="{FF2B5EF4-FFF2-40B4-BE49-F238E27FC236}">
              <a16:creationId xmlns:a16="http://schemas.microsoft.com/office/drawing/2014/main" xmlns="" id="{00000000-0008-0000-0100-00000E000000}"/>
            </a:ext>
          </a:extLst>
        </xdr:cNvPr>
        <xdr:cNvPicPr>
          <a:picLocks noChangeAspect="1"/>
        </xdr:cNvPicPr>
      </xdr:nvPicPr>
      <xdr:blipFill>
        <a:blip xmlns:r="http://schemas.openxmlformats.org/officeDocument/2006/relationships" r:embed="rId5"/>
        <a:stretch>
          <a:fillRect/>
        </a:stretch>
      </xdr:blipFill>
      <xdr:spPr>
        <a:xfrm>
          <a:off x="15392400" y="95250"/>
          <a:ext cx="5084025" cy="690562"/>
        </a:xfrm>
        <a:prstGeom prst="rect">
          <a:avLst/>
        </a:prstGeom>
      </xdr:spPr>
    </xdr:pic>
    <xdr:clientData/>
  </xdr:twoCellAnchor>
  <xdr:oneCellAnchor>
    <xdr:from>
      <xdr:col>8</xdr:col>
      <xdr:colOff>266700</xdr:colOff>
      <xdr:row>36</xdr:row>
      <xdr:rowOff>152400</xdr:rowOff>
    </xdr:from>
    <xdr:ext cx="3276600" cy="1344599"/>
    <xdr:sp macro="" textlink="">
      <xdr:nvSpPr>
        <xdr:cNvPr id="40" name="TextBox 39">
          <a:extLst>
            <a:ext uri="{FF2B5EF4-FFF2-40B4-BE49-F238E27FC236}">
              <a16:creationId xmlns:a16="http://schemas.microsoft.com/office/drawing/2014/main" xmlns="" id="{00000000-0008-0000-0100-000011000000}"/>
            </a:ext>
          </a:extLst>
        </xdr:cNvPr>
        <xdr:cNvSpPr txBox="1"/>
      </xdr:nvSpPr>
      <xdr:spPr>
        <a:xfrm>
          <a:off x="14135100" y="5581650"/>
          <a:ext cx="3276600" cy="1344599"/>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ctr">
          <a:spAutoFit/>
        </a:bodyPr>
        <a:lstStyle/>
        <a:p>
          <a:pPr algn="ctr"/>
          <a:r>
            <a:rPr lang="en-CA" sz="4000" b="1">
              <a:solidFill>
                <a:schemeClr val="tx1">
                  <a:lumMod val="65000"/>
                  <a:lumOff val="35000"/>
                </a:schemeClr>
              </a:solidFill>
              <a:latin typeface="+mn-lt"/>
            </a:rPr>
            <a:t>TOTAL</a:t>
          </a:r>
          <a:r>
            <a:rPr lang="en-CA" sz="4000" b="1" baseline="0">
              <a:solidFill>
                <a:schemeClr val="tx1">
                  <a:lumMod val="65000"/>
                  <a:lumOff val="35000"/>
                </a:schemeClr>
              </a:solidFill>
              <a:latin typeface="+mn-lt"/>
            </a:rPr>
            <a:t>   </a:t>
          </a:r>
        </a:p>
        <a:p>
          <a:pPr algn="ctr"/>
          <a:r>
            <a:rPr lang="en-CA" sz="4000" b="1" baseline="0">
              <a:solidFill>
                <a:schemeClr val="tx1">
                  <a:lumMod val="65000"/>
                  <a:lumOff val="35000"/>
                </a:schemeClr>
              </a:solidFill>
              <a:latin typeface="+mn-lt"/>
            </a:rPr>
            <a:t>POINTS</a:t>
          </a:r>
          <a:endParaRPr lang="en-CA" sz="4000" b="1">
            <a:solidFill>
              <a:schemeClr val="tx1">
                <a:lumMod val="65000"/>
                <a:lumOff val="35000"/>
              </a:schemeClr>
            </a:solidFill>
            <a:latin typeface="+mn-lt"/>
          </a:endParaRPr>
        </a:p>
      </xdr:txBody>
    </xdr:sp>
    <xdr:clientData/>
  </xdr:oneCellAnchor>
  <xdr:twoCellAnchor>
    <xdr:from>
      <xdr:col>8</xdr:col>
      <xdr:colOff>323849</xdr:colOff>
      <xdr:row>36</xdr:row>
      <xdr:rowOff>102732</xdr:rowOff>
    </xdr:from>
    <xdr:to>
      <xdr:col>14</xdr:col>
      <xdr:colOff>133350</xdr:colOff>
      <xdr:row>38</xdr:row>
      <xdr:rowOff>342900</xdr:rowOff>
    </xdr:to>
    <xdr:sp macro="" textlink="">
      <xdr:nvSpPr>
        <xdr:cNvPr id="41" name="Rectangle 40"/>
        <xdr:cNvSpPr/>
      </xdr:nvSpPr>
      <xdr:spPr>
        <a:xfrm>
          <a:off x="14192249" y="5531982"/>
          <a:ext cx="6229351" cy="1535568"/>
        </a:xfrm>
        <a:prstGeom prst="rect">
          <a:avLst/>
        </a:prstGeom>
        <a:noFill/>
        <a:ln w="57150">
          <a:solidFill>
            <a:schemeClr val="tx1">
              <a:lumMod val="50000"/>
              <a:lumOff val="50000"/>
            </a:schemeClr>
          </a:solidFill>
        </a:ln>
        <a:effectLst/>
      </xdr:spPr>
      <xdr:style>
        <a:lnRef idx="2">
          <a:schemeClr val="dk1">
            <a:shade val="50000"/>
          </a:schemeClr>
        </a:lnRef>
        <a:fillRef idx="1">
          <a:schemeClr val="dk1"/>
        </a:fillRef>
        <a:effectRef idx="0">
          <a:schemeClr val="dk1"/>
        </a:effectRef>
        <a:fontRef idx="minor">
          <a:schemeClr val="lt1"/>
        </a:fontRef>
      </xdr:style>
      <xdr:txBody>
        <a:bodyPr rtlCol="0" anchor="ctr"/>
        <a:lstStyle/>
        <a:p>
          <a:pPr algn="ctr"/>
          <a:endParaRPr lang="en-CA" sz="1100"/>
        </a:p>
      </xdr:txBody>
    </xdr:sp>
    <xdr:clientData/>
  </xdr:twoCellAnchor>
  <xdr:twoCellAnchor>
    <xdr:from>
      <xdr:col>10</xdr:col>
      <xdr:colOff>1219204</xdr:colOff>
      <xdr:row>36</xdr:row>
      <xdr:rowOff>95955</xdr:rowOff>
    </xdr:from>
    <xdr:to>
      <xdr:col>10</xdr:col>
      <xdr:colOff>1219206</xdr:colOff>
      <xdr:row>38</xdr:row>
      <xdr:rowOff>361956</xdr:rowOff>
    </xdr:to>
    <xdr:cxnSp macro="">
      <xdr:nvCxnSpPr>
        <xdr:cNvPr id="42" name="Straight Connector 41"/>
        <xdr:cNvCxnSpPr/>
      </xdr:nvCxnSpPr>
      <xdr:spPr>
        <a:xfrm rot="16200000" flipH="1">
          <a:off x="16345254" y="6305905"/>
          <a:ext cx="1561401" cy="2"/>
        </a:xfrm>
        <a:prstGeom prst="line">
          <a:avLst/>
        </a:prstGeom>
        <a:ln w="57150">
          <a:solidFill>
            <a:schemeClr val="tx1">
              <a:lumMod val="50000"/>
              <a:lumOff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256836</xdr:colOff>
      <xdr:row>169</xdr:row>
      <xdr:rowOff>122465</xdr:rowOff>
    </xdr:from>
    <xdr:to>
      <xdr:col>1</xdr:col>
      <xdr:colOff>2757148</xdr:colOff>
      <xdr:row>173</xdr:row>
      <xdr:rowOff>354145</xdr:rowOff>
    </xdr:to>
    <xdr:pic>
      <xdr:nvPicPr>
        <xdr:cNvPr id="11" name="Picture 10" descr="ema.jpg">
          <a:hlinkClick xmlns:r="http://schemas.openxmlformats.org/officeDocument/2006/relationships" r:id="rId1"/>
          <a:extLst>
            <a:ext uri="{FF2B5EF4-FFF2-40B4-BE49-F238E27FC236}">
              <a16:creationId xmlns:a16="http://schemas.microsoft.com/office/drawing/2014/main" xmlns="" id="{00000000-0008-0000-0300-000003000000}"/>
            </a:ext>
          </a:extLst>
        </xdr:cNvPr>
        <xdr:cNvPicPr>
          <a:picLocks noChangeAspect="1"/>
        </xdr:cNvPicPr>
      </xdr:nvPicPr>
      <xdr:blipFill>
        <a:blip xmlns:r="http://schemas.openxmlformats.org/officeDocument/2006/relationships" r:embed="rId2"/>
        <a:stretch>
          <a:fillRect/>
        </a:stretch>
      </xdr:blipFill>
      <xdr:spPr>
        <a:xfrm>
          <a:off x="569800" y="70593858"/>
          <a:ext cx="2500312" cy="912037"/>
        </a:xfrm>
        <a:prstGeom prst="rect">
          <a:avLst/>
        </a:prstGeom>
      </xdr:spPr>
    </xdr:pic>
    <xdr:clientData/>
  </xdr:twoCellAnchor>
  <xdr:twoCellAnchor>
    <xdr:from>
      <xdr:col>5</xdr:col>
      <xdr:colOff>483052</xdr:colOff>
      <xdr:row>175</xdr:row>
      <xdr:rowOff>309562</xdr:rowOff>
    </xdr:from>
    <xdr:to>
      <xdr:col>5</xdr:col>
      <xdr:colOff>3583782</xdr:colOff>
      <xdr:row>179</xdr:row>
      <xdr:rowOff>23813</xdr:rowOff>
    </xdr:to>
    <xdr:sp macro="" textlink="">
      <xdr:nvSpPr>
        <xdr:cNvPr id="12" name="Rounded Rectangle 11">
          <a:hlinkClick xmlns:r="http://schemas.openxmlformats.org/officeDocument/2006/relationships" r:id="rId3"/>
          <a:extLst>
            <a:ext uri="{FF2B5EF4-FFF2-40B4-BE49-F238E27FC236}">
              <a16:creationId xmlns:a16="http://schemas.microsoft.com/office/drawing/2014/main" xmlns="" id="{00000000-0008-0000-0300-000004000000}"/>
            </a:ext>
          </a:extLst>
        </xdr:cNvPr>
        <xdr:cNvSpPr/>
      </xdr:nvSpPr>
      <xdr:spPr>
        <a:xfrm>
          <a:off x="10702016" y="3411991"/>
          <a:ext cx="3100730" cy="1034143"/>
        </a:xfrm>
        <a:prstGeom prst="roundRect">
          <a:avLst/>
        </a:prstGeom>
        <a:solidFill>
          <a:srgbClr val="008000"/>
        </a:solidFill>
        <a:effectLst>
          <a:innerShdw blurRad="63500" dist="50800" dir="2700000">
            <a:prstClr val="black">
              <a:alpha val="50000"/>
            </a:prstClr>
          </a:innerShdw>
          <a:softEdge rad="12700"/>
        </a:effectLst>
      </xdr:spPr>
      <xdr:style>
        <a:lnRef idx="1">
          <a:schemeClr val="accent3"/>
        </a:lnRef>
        <a:fillRef idx="3">
          <a:schemeClr val="accent3"/>
        </a:fillRef>
        <a:effectRef idx="2">
          <a:schemeClr val="accent3"/>
        </a:effectRef>
        <a:fontRef idx="minor">
          <a:schemeClr val="lt1"/>
        </a:fontRef>
      </xdr:style>
      <xdr:txBody>
        <a:bodyPr rtlCol="0" anchor="ctr"/>
        <a:lstStyle/>
        <a:p>
          <a:pPr algn="ctr"/>
          <a:r>
            <a:rPr lang="en-CA" sz="1600" b="1"/>
            <a:t>Submit</a:t>
          </a:r>
          <a:r>
            <a:rPr lang="en-CA" sz="1600" b="1" baseline="0"/>
            <a:t> Green Seal Application </a:t>
          </a:r>
          <a:endParaRPr lang="en-CA" sz="1600" b="1"/>
        </a:p>
      </xdr:txBody>
    </xdr:sp>
    <xdr:clientData/>
  </xdr:twoCellAnchor>
  <xdr:oneCellAnchor>
    <xdr:from>
      <xdr:col>1</xdr:col>
      <xdr:colOff>2976562</xdr:colOff>
      <xdr:row>168</xdr:row>
      <xdr:rowOff>142878</xdr:rowOff>
    </xdr:from>
    <xdr:ext cx="9358313" cy="1407308"/>
    <xdr:sp macro="" textlink="">
      <xdr:nvSpPr>
        <xdr:cNvPr id="13" name="TextBox 12">
          <a:extLst>
            <a:ext uri="{FF2B5EF4-FFF2-40B4-BE49-F238E27FC236}">
              <a16:creationId xmlns:a16="http://schemas.microsoft.com/office/drawing/2014/main" xmlns="" id="{00000000-0008-0000-0300-000005000000}"/>
            </a:ext>
          </a:extLst>
        </xdr:cNvPr>
        <xdr:cNvSpPr txBox="1"/>
      </xdr:nvSpPr>
      <xdr:spPr>
        <a:xfrm>
          <a:off x="3289526" y="619128"/>
          <a:ext cx="9358313" cy="1407308"/>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CA" sz="1400">
              <a:solidFill>
                <a:schemeClr val="tx1">
                  <a:lumMod val="75000"/>
                  <a:lumOff val="25000"/>
                </a:schemeClr>
              </a:solidFill>
              <a:latin typeface="+mn-lt"/>
            </a:rPr>
            <a:t>The EMA </a:t>
          </a:r>
          <a:r>
            <a:rPr lang="en-CA" sz="1400" b="1">
              <a:solidFill>
                <a:srgbClr val="008000"/>
              </a:solidFill>
              <a:latin typeface="+mn-lt"/>
            </a:rPr>
            <a:t>Green Seal </a:t>
          </a:r>
          <a:r>
            <a:rPr lang="en-CA" sz="1400">
              <a:solidFill>
                <a:schemeClr val="tx1">
                  <a:lumMod val="75000"/>
                  <a:lumOff val="25000"/>
                </a:schemeClr>
              </a:solidFill>
              <a:latin typeface="+mn-lt"/>
            </a:rPr>
            <a:t>is a recognition program honoring progress in sustainable production. The Program rating is determined on a scale of 200 points and, in addition to the mandatory requirements of the program, </a:t>
          </a:r>
          <a:r>
            <a:rPr lang="en-CA" sz="1400" b="1">
              <a:solidFill>
                <a:schemeClr val="tx1">
                  <a:lumMod val="75000"/>
                  <a:lumOff val="25000"/>
                </a:schemeClr>
              </a:solidFill>
              <a:latin typeface="+mn-lt"/>
            </a:rPr>
            <a:t>a minimum threshold of 75 points must be obtained in order to receive EMA Green Seal recognition</a:t>
          </a:r>
          <a:r>
            <a:rPr lang="en-CA" sz="1400">
              <a:solidFill>
                <a:schemeClr val="tx1">
                  <a:lumMod val="75000"/>
                  <a:lumOff val="25000"/>
                </a:schemeClr>
              </a:solidFill>
              <a:latin typeface="+mn-lt"/>
            </a:rPr>
            <a:t>. The rating is based on a self-assessment by the production company on how well it complies with the Program criteria developed by EMA and the sustainability departments of the major studios. </a:t>
          </a:r>
        </a:p>
        <a:p>
          <a:r>
            <a:rPr lang="en-CA" sz="1400" b="1">
              <a:solidFill>
                <a:srgbClr val="008000"/>
              </a:solidFill>
              <a:latin typeface="+mn-lt"/>
            </a:rPr>
            <a:t>Click</a:t>
          </a:r>
          <a:r>
            <a:rPr lang="en-CA" sz="1400" b="1">
              <a:solidFill>
                <a:schemeClr val="tx1">
                  <a:lumMod val="75000"/>
                  <a:lumOff val="25000"/>
                </a:schemeClr>
              </a:solidFill>
              <a:latin typeface="+mn-lt"/>
            </a:rPr>
            <a:t> </a:t>
          </a:r>
          <a:r>
            <a:rPr lang="en-CA" sz="1400">
              <a:solidFill>
                <a:schemeClr val="tx1">
                  <a:lumMod val="75000"/>
                  <a:lumOff val="25000"/>
                </a:schemeClr>
              </a:solidFill>
              <a:latin typeface="+mn-lt"/>
            </a:rPr>
            <a:t>the EMA icon to find</a:t>
          </a:r>
          <a:r>
            <a:rPr lang="en-CA" sz="1400" baseline="0">
              <a:solidFill>
                <a:schemeClr val="tx1">
                  <a:lumMod val="75000"/>
                  <a:lumOff val="25000"/>
                </a:schemeClr>
              </a:solidFill>
              <a:latin typeface="+mn-lt"/>
            </a:rPr>
            <a:t> out more about Green Seal Applications. </a:t>
          </a:r>
          <a:endParaRPr lang="en-CA" sz="1400">
            <a:solidFill>
              <a:schemeClr val="tx1">
                <a:lumMod val="75000"/>
                <a:lumOff val="25000"/>
              </a:schemeClr>
            </a:solidFill>
            <a:latin typeface="+mn-lt"/>
          </a:endParaRPr>
        </a:p>
      </xdr:txBody>
    </xdr:sp>
    <xdr:clientData/>
  </xdr:oneCellAnchor>
  <xdr:oneCellAnchor>
    <xdr:from>
      <xdr:col>1</xdr:col>
      <xdr:colOff>6801</xdr:colOff>
      <xdr:row>173</xdr:row>
      <xdr:rowOff>752220</xdr:rowOff>
    </xdr:from>
    <xdr:ext cx="7902775" cy="405432"/>
    <xdr:sp macro="" textlink="">
      <xdr:nvSpPr>
        <xdr:cNvPr id="14" name="TextBox 13"/>
        <xdr:cNvSpPr txBox="1"/>
      </xdr:nvSpPr>
      <xdr:spPr>
        <a:xfrm>
          <a:off x="319765" y="71536577"/>
          <a:ext cx="7902775" cy="405432"/>
        </a:xfrm>
        <a:prstGeom prst="rect">
          <a:avLst/>
        </a:prstGeom>
        <a:solidFill>
          <a:srgbClr val="00AC00"/>
        </a:solidFill>
        <a:ln>
          <a:solidFill>
            <a:schemeClr val="tx1">
              <a:lumMod val="50000"/>
              <a:lumOff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tx1"/>
        </a:fontRef>
      </xdr:style>
      <xdr:txBody>
        <a:bodyPr wrap="square" rtlCol="0" anchor="ctr">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CA" sz="1600" b="1" i="1">
              <a:solidFill>
                <a:schemeClr val="bg1"/>
              </a:solidFill>
              <a:latin typeface="+mn-lt"/>
              <a:ea typeface="+mn-ea"/>
              <a:cs typeface="+mn-cs"/>
            </a:rPr>
            <a:t>See if you qualify based on points earned (min. 75) and hit the big, green Submit tab!</a:t>
          </a:r>
          <a:r>
            <a:rPr lang="en-CA" sz="2000" i="1">
              <a:solidFill>
                <a:schemeClr val="bg1"/>
              </a:solidFill>
            </a:rPr>
            <a:t> </a:t>
          </a:r>
          <a:endParaRPr lang="en-CA" sz="2000" b="1" i="1" baseline="0">
            <a:solidFill>
              <a:schemeClr val="bg1"/>
            </a:solidFill>
            <a:latin typeface="+mn-lt"/>
            <a:ea typeface="+mn-ea"/>
            <a:cs typeface="+mn-cs"/>
          </a:endParaRPr>
        </a:p>
      </xdr:txBody>
    </xdr:sp>
    <xdr:clientData/>
  </xdr:oneCellAnchor>
  <xdr:twoCellAnchor>
    <xdr:from>
      <xdr:col>2</xdr:col>
      <xdr:colOff>964406</xdr:colOff>
      <xdr:row>176</xdr:row>
      <xdr:rowOff>285748</xdr:rowOff>
    </xdr:from>
    <xdr:to>
      <xdr:col>5</xdr:col>
      <xdr:colOff>285749</xdr:colOff>
      <xdr:row>178</xdr:row>
      <xdr:rowOff>71437</xdr:rowOff>
    </xdr:to>
    <xdr:sp macro="" textlink="">
      <xdr:nvSpPr>
        <xdr:cNvPr id="15" name="Right Arrow 14"/>
        <xdr:cNvSpPr/>
      </xdr:nvSpPr>
      <xdr:spPr>
        <a:xfrm>
          <a:off x="6107906" y="3687534"/>
          <a:ext cx="4396807" cy="466046"/>
        </a:xfrm>
        <a:prstGeom prst="rightArrow">
          <a:avLst>
            <a:gd name="adj1" fmla="val 50000"/>
            <a:gd name="adj2" fmla="val 84210"/>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CA" sz="1100"/>
        </a:p>
      </xdr:txBody>
    </xdr:sp>
    <xdr:clientData/>
  </xdr:twoCellAnchor>
  <xdr:twoCellAnchor editAs="oneCell">
    <xdr:from>
      <xdr:col>3</xdr:col>
      <xdr:colOff>1061358</xdr:colOff>
      <xdr:row>1</xdr:row>
      <xdr:rowOff>149679</xdr:rowOff>
    </xdr:from>
    <xdr:to>
      <xdr:col>5</xdr:col>
      <xdr:colOff>3864427</xdr:colOff>
      <xdr:row>2</xdr:row>
      <xdr:rowOff>598714</xdr:rowOff>
    </xdr:to>
    <xdr:pic>
      <xdr:nvPicPr>
        <xdr:cNvPr id="16" name="Picture 15" descr="gpg-logo.png">
          <a:hlinkClick xmlns:r="http://schemas.openxmlformats.org/officeDocument/2006/relationships" r:id="rId4"/>
        </xdr:cNvPr>
        <xdr:cNvPicPr>
          <a:picLocks noChangeAspect="1"/>
        </xdr:cNvPicPr>
      </xdr:nvPicPr>
      <xdr:blipFill>
        <a:blip xmlns:r="http://schemas.openxmlformats.org/officeDocument/2006/relationships" r:embed="rId5"/>
        <a:stretch>
          <a:fillRect/>
        </a:stretch>
      </xdr:blipFill>
      <xdr:spPr>
        <a:xfrm>
          <a:off x="8926287" y="625929"/>
          <a:ext cx="5157105" cy="693964"/>
        </a:xfrm>
        <a:prstGeom prst="rect">
          <a:avLst/>
        </a:prstGeom>
      </xdr:spPr>
    </xdr:pic>
    <xdr:clientData/>
  </xdr:twoCellAnchor>
  <xdr:oneCellAnchor>
    <xdr:from>
      <xdr:col>5</xdr:col>
      <xdr:colOff>163285</xdr:colOff>
      <xdr:row>3</xdr:row>
      <xdr:rowOff>54431</xdr:rowOff>
    </xdr:from>
    <xdr:ext cx="3782787" cy="2308324"/>
    <xdr:sp macro="" textlink="">
      <xdr:nvSpPr>
        <xdr:cNvPr id="17" name="TextBox 16">
          <a:hlinkClick xmlns:r="http://schemas.openxmlformats.org/officeDocument/2006/relationships" r:id="rId6"/>
        </xdr:cNvPr>
        <xdr:cNvSpPr txBox="1"/>
      </xdr:nvSpPr>
      <xdr:spPr>
        <a:xfrm>
          <a:off x="10382249" y="1592038"/>
          <a:ext cx="3782787" cy="2308324"/>
        </a:xfrm>
        <a:prstGeom prst="rect">
          <a:avLst/>
        </a:prstGeom>
        <a:solidFill>
          <a:srgbClr val="008000"/>
        </a:solidFill>
        <a:effectLst>
          <a:outerShdw blurRad="50800" dist="38100" dir="2700000" algn="tl" rotWithShape="0">
            <a:prstClr val="black">
              <a:alpha val="40000"/>
            </a:prstClr>
          </a:outerShdw>
          <a:softEdge rad="31750"/>
        </a:effectLst>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CA" sz="1100" b="0">
            <a:solidFill>
              <a:schemeClr val="bg1"/>
            </a:solidFill>
            <a:latin typeface="Century Gothic" pitchFamily="34" charset="0"/>
          </a:endParaRPr>
        </a:p>
        <a:p>
          <a:pPr algn="ctr"/>
          <a:r>
            <a:rPr lang="en-CA" sz="1600" b="0">
              <a:solidFill>
                <a:schemeClr val="bg1"/>
              </a:solidFill>
              <a:latin typeface="Century Gothic" pitchFamily="34" charset="0"/>
            </a:rPr>
            <a:t>Use the</a:t>
          </a:r>
          <a:r>
            <a:rPr lang="en-CA" sz="1600" b="0" baseline="0">
              <a:solidFill>
                <a:schemeClr val="bg1"/>
              </a:solidFill>
              <a:latin typeface="Century Gothic" pitchFamily="34" charset="0"/>
            </a:rPr>
            <a:t> </a:t>
          </a:r>
          <a:r>
            <a:rPr lang="en-CA" sz="1600" b="1" baseline="0">
              <a:solidFill>
                <a:schemeClr val="bg1"/>
              </a:solidFill>
              <a:latin typeface="Century Gothic" pitchFamily="34" charset="0"/>
            </a:rPr>
            <a:t>GPG's PEACH+ </a:t>
          </a:r>
          <a:r>
            <a:rPr lang="en-CA" sz="1600" b="0" baseline="0">
              <a:solidFill>
                <a:schemeClr val="bg1"/>
              </a:solidFill>
              <a:latin typeface="Century Gothic" pitchFamily="34" charset="0"/>
            </a:rPr>
            <a:t>for a comprehensive list of sustainable best practices! </a:t>
          </a:r>
        </a:p>
        <a:p>
          <a:pPr algn="ctr"/>
          <a:endParaRPr lang="en-CA" sz="1600" b="0" baseline="0">
            <a:solidFill>
              <a:schemeClr val="bg1"/>
            </a:solidFill>
            <a:latin typeface="Century Gothic" pitchFamily="34" charset="0"/>
          </a:endParaRPr>
        </a:p>
        <a:p>
          <a:pPr algn="ctr"/>
          <a:r>
            <a:rPr lang="en-CA" sz="1600" b="1" baseline="0">
              <a:solidFill>
                <a:schemeClr val="bg1"/>
              </a:solidFill>
              <a:latin typeface="Century Gothic" pitchFamily="34" charset="0"/>
            </a:rPr>
            <a:t>PEACH+ </a:t>
          </a:r>
          <a:r>
            <a:rPr lang="en-CA" sz="1600" b="0" baseline="0">
              <a:solidFill>
                <a:schemeClr val="bg1"/>
              </a:solidFill>
              <a:latin typeface="Century Gothic" pitchFamily="34" charset="0"/>
            </a:rPr>
            <a:t>also AUTOMATICALLY fills out an EMA Green Seal Application for your production.  </a:t>
          </a:r>
        </a:p>
        <a:p>
          <a:pPr algn="ctr"/>
          <a:endParaRPr lang="en-CA" sz="1800" b="1" baseline="0">
            <a:solidFill>
              <a:schemeClr val="bg1"/>
            </a:solidFill>
          </a:endParaRPr>
        </a:p>
      </xdr:txBody>
    </xdr:sp>
    <xdr:clientData/>
  </xdr:oneCellAnchor>
  <xdr:twoCellAnchor editAs="oneCell">
    <xdr:from>
      <xdr:col>0</xdr:col>
      <xdr:colOff>244928</xdr:colOff>
      <xdr:row>2</xdr:row>
      <xdr:rowOff>136071</xdr:rowOff>
    </xdr:from>
    <xdr:to>
      <xdr:col>1</xdr:col>
      <xdr:colOff>454696</xdr:colOff>
      <xdr:row>2</xdr:row>
      <xdr:rowOff>654202</xdr:rowOff>
    </xdr:to>
    <xdr:pic>
      <xdr:nvPicPr>
        <xdr:cNvPr id="9" name="Picture 8" descr="peach.png">
          <a:extLst>
            <a:ext uri="{FF2B5EF4-FFF2-40B4-BE49-F238E27FC236}">
              <a16:creationId xmlns="" xmlns:a16="http://schemas.microsoft.com/office/drawing/2014/main" id="{00000000-0008-0000-0000-000007000000}"/>
            </a:ext>
          </a:extLst>
        </xdr:cNvPr>
        <xdr:cNvPicPr>
          <a:picLocks noChangeAspect="1"/>
        </xdr:cNvPicPr>
      </xdr:nvPicPr>
      <xdr:blipFill>
        <a:blip xmlns:r="http://schemas.openxmlformats.org/officeDocument/2006/relationships" r:embed="rId7" cstate="print"/>
        <a:stretch>
          <a:fillRect/>
        </a:stretch>
      </xdr:blipFill>
      <xdr:spPr>
        <a:xfrm>
          <a:off x="244928" y="857250"/>
          <a:ext cx="522732" cy="51813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135147</xdr:colOff>
      <xdr:row>0</xdr:row>
      <xdr:rowOff>0</xdr:rowOff>
    </xdr:from>
    <xdr:to>
      <xdr:col>4</xdr:col>
      <xdr:colOff>1269552</xdr:colOff>
      <xdr:row>0</xdr:row>
      <xdr:rowOff>396000</xdr:rowOff>
    </xdr:to>
    <xdr:pic>
      <xdr:nvPicPr>
        <xdr:cNvPr id="9" name="Picture 8" descr="gpg-logo.png"/>
        <xdr:cNvPicPr>
          <a:picLocks noChangeAspect="1"/>
        </xdr:cNvPicPr>
      </xdr:nvPicPr>
      <xdr:blipFill>
        <a:blip xmlns:r="http://schemas.openxmlformats.org/officeDocument/2006/relationships" r:embed="rId1"/>
        <a:stretch>
          <a:fillRect/>
        </a:stretch>
      </xdr:blipFill>
      <xdr:spPr>
        <a:xfrm>
          <a:off x="4079935" y="0"/>
          <a:ext cx="3003461" cy="396000"/>
        </a:xfrm>
        <a:prstGeom prst="rect">
          <a:avLst/>
        </a:prstGeom>
      </xdr:spPr>
    </xdr:pic>
    <xdr:clientData/>
  </xdr:twoCellAnchor>
  <xdr:twoCellAnchor>
    <xdr:from>
      <xdr:col>1</xdr:col>
      <xdr:colOff>611038</xdr:colOff>
      <xdr:row>1</xdr:row>
      <xdr:rowOff>35944</xdr:rowOff>
    </xdr:from>
    <xdr:to>
      <xdr:col>4</xdr:col>
      <xdr:colOff>1177147</xdr:colOff>
      <xdr:row>5</xdr:row>
      <xdr:rowOff>107830</xdr:rowOff>
    </xdr:to>
    <xdr:sp macro="" textlink="">
      <xdr:nvSpPr>
        <xdr:cNvPr id="10" name="TextBox 9">
          <a:extLst>
            <a:ext uri="{FF2B5EF4-FFF2-40B4-BE49-F238E27FC236}">
              <a16:creationId xmlns:a16="http://schemas.microsoft.com/office/drawing/2014/main" xmlns="" id="{00000000-0008-0000-0400-000003000000}"/>
            </a:ext>
          </a:extLst>
        </xdr:cNvPr>
        <xdr:cNvSpPr txBox="1"/>
      </xdr:nvSpPr>
      <xdr:spPr>
        <a:xfrm>
          <a:off x="4555826" y="620024"/>
          <a:ext cx="2435165" cy="1042358"/>
        </a:xfrm>
        <a:prstGeom prst="rect">
          <a:avLst/>
        </a:prstGeom>
        <a:solidFill>
          <a:srgbClr val="F67D22"/>
        </a:solidFill>
        <a:ln w="9525" cmpd="sng">
          <a:solidFill>
            <a:schemeClr val="lt1">
              <a:shade val="50000"/>
            </a:schemeClr>
          </a:solidFill>
        </a:ln>
        <a:effectLst>
          <a:outerShdw blurRad="50800" dist="38100" dir="2700000" algn="tl" rotWithShape="0">
            <a:prstClr val="black">
              <a:alpha val="40000"/>
            </a:prstClr>
          </a:outerShdw>
          <a:softEdge rad="31750"/>
        </a:effectLst>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n-CA" sz="1000" b="1">
              <a:solidFill>
                <a:schemeClr val="bg1"/>
              </a:solidFill>
            </a:rPr>
            <a:t>This</a:t>
          </a:r>
          <a:r>
            <a:rPr lang="en-CA" sz="1000" b="1" baseline="0">
              <a:solidFill>
                <a:schemeClr val="bg1"/>
              </a:solidFill>
            </a:rPr>
            <a:t> is a print version of the PEACH </a:t>
          </a:r>
        </a:p>
        <a:p>
          <a:pPr algn="ctr"/>
          <a:r>
            <a:rPr lang="en-CA" sz="1050" b="1" baseline="0">
              <a:solidFill>
                <a:schemeClr val="bg1"/>
              </a:solidFill>
            </a:rPr>
            <a:t>It is the same as the PEACH tab but formatted to print</a:t>
          </a:r>
        </a:p>
        <a:p>
          <a:pPr algn="ctr"/>
          <a:r>
            <a:rPr lang="en-CA" sz="1050" b="1" u="sng" baseline="0">
              <a:solidFill>
                <a:schemeClr val="bg1"/>
              </a:solidFill>
            </a:rPr>
            <a:t>Please consider the environment before you print! </a:t>
          </a:r>
          <a:endParaRPr lang="en-CA" sz="1050" b="1" u="sng">
            <a:solidFill>
              <a:schemeClr val="bg1"/>
            </a:solidFill>
          </a:endParaRPr>
        </a:p>
      </xdr:txBody>
    </xdr:sp>
    <xdr:clientData/>
  </xdr:twoCellAnchor>
  <xdr:twoCellAnchor editAs="oneCell">
    <xdr:from>
      <xdr:col>0</xdr:col>
      <xdr:colOff>57151</xdr:colOff>
      <xdr:row>0</xdr:row>
      <xdr:rowOff>152401</xdr:rowOff>
    </xdr:from>
    <xdr:to>
      <xdr:col>0</xdr:col>
      <xdr:colOff>422315</xdr:colOff>
      <xdr:row>0</xdr:row>
      <xdr:rowOff>514351</xdr:rowOff>
    </xdr:to>
    <xdr:pic>
      <xdr:nvPicPr>
        <xdr:cNvPr id="4" name="Picture 3" descr="peach.png">
          <a:extLst>
            <a:ext uri="{FF2B5EF4-FFF2-40B4-BE49-F238E27FC236}">
              <a16:creationId xmlns="" xmlns:a16="http://schemas.microsoft.com/office/drawing/2014/main" id="{00000000-0008-0000-0000-000007000000}"/>
            </a:ext>
          </a:extLst>
        </xdr:cNvPr>
        <xdr:cNvPicPr>
          <a:picLocks noChangeAspect="1"/>
        </xdr:cNvPicPr>
      </xdr:nvPicPr>
      <xdr:blipFill>
        <a:blip xmlns:r="http://schemas.openxmlformats.org/officeDocument/2006/relationships" r:embed="rId2" cstate="print"/>
        <a:stretch>
          <a:fillRect/>
        </a:stretch>
      </xdr:blipFill>
      <xdr:spPr>
        <a:xfrm>
          <a:off x="57151" y="152401"/>
          <a:ext cx="365164" cy="3619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hkindberggos/AppData/Local/Microsoft/Windows/Temporary%20Internet%20Files/Content.Outlook/NARAJNB9/DRAFT%20formatted%20BP_Revision%2004_2017-03-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hris/Dropbox/Studio-Green%20Production%20Guide%20Project%20(shared)/Best%20Practices/EMA%20Green%20Seal%20Application%20DRAFT.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Dashboard"/>
      <sheetName val="Best Practices"/>
      <sheetName val="EMA Green Seal"/>
    </sheetNames>
    <sheetDataSet>
      <sheetData sheetId="0"/>
      <sheetData sheetId="1"/>
      <sheetData sheetId="2">
        <row r="18">
          <cell r="A18">
            <v>1</v>
          </cell>
        </row>
      </sheetData>
      <sheetData sheetId="3">
        <row r="175">
          <cell r="E175">
            <v>18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act Information"/>
      <sheetName val="EMA App"/>
      <sheetName val="Sheet1"/>
    </sheetNames>
    <sheetDataSet>
      <sheetData sheetId="0"/>
      <sheetData sheetId="1"/>
      <sheetData sheetId="2">
        <row r="1">
          <cell r="A1" t="str">
            <v>Yes</v>
          </cell>
        </row>
        <row r="2">
          <cell r="A2"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autoPageBreaks="0"/>
  </sheetPr>
  <dimension ref="A1:Q37"/>
  <sheetViews>
    <sheetView showGridLines="0" tabSelected="1" zoomScalePageLayoutView="90" workbookViewId="0"/>
  </sheetViews>
  <sheetFormatPr defaultColWidth="0" defaultRowHeight="0" customHeight="1" zeroHeight="1"/>
  <cols>
    <col min="1" max="1" width="4" customWidth="1"/>
    <col min="2" max="4" width="8.7109375" customWidth="1"/>
    <col min="5" max="5" width="11.140625" style="78" customWidth="1"/>
    <col min="6" max="10" width="9.140625" customWidth="1"/>
    <col min="11" max="11" width="10" customWidth="1"/>
    <col min="12" max="15" width="9.140625" customWidth="1"/>
    <col min="16" max="16" width="17.140625" customWidth="1"/>
    <col min="17" max="17" width="9.140625" customWidth="1"/>
    <col min="18" max="16384" width="9.140625" hidden="1"/>
  </cols>
  <sheetData>
    <row r="1" spans="2:17" ht="10.5" customHeight="1">
      <c r="B1" s="63"/>
      <c r="C1" s="63"/>
      <c r="D1" s="63"/>
      <c r="E1" s="76"/>
      <c r="F1" s="63"/>
      <c r="G1" s="63"/>
      <c r="H1" s="63"/>
      <c r="I1" s="63"/>
      <c r="J1" s="63"/>
      <c r="K1" s="63"/>
      <c r="L1" s="63"/>
      <c r="M1" s="63"/>
      <c r="N1" s="63"/>
    </row>
    <row r="2" spans="2:17" ht="11.25" customHeight="1">
      <c r="B2" s="63"/>
      <c r="C2" s="63"/>
      <c r="D2" s="63"/>
      <c r="E2" s="76"/>
      <c r="F2" s="63"/>
      <c r="G2" s="63"/>
      <c r="H2" s="63"/>
      <c r="I2" s="63"/>
      <c r="J2" s="63"/>
      <c r="K2" s="63"/>
      <c r="L2" s="63"/>
      <c r="M2" s="63"/>
      <c r="N2" s="63"/>
    </row>
    <row r="3" spans="2:17" ht="33.75">
      <c r="B3" s="270" t="s">
        <v>187</v>
      </c>
      <c r="C3" s="63"/>
      <c r="D3" s="63"/>
      <c r="E3" s="76"/>
      <c r="F3" s="63"/>
      <c r="G3" s="63"/>
      <c r="H3" s="63"/>
      <c r="I3" s="63"/>
      <c r="J3" s="63"/>
      <c r="K3" s="63"/>
      <c r="L3" s="63"/>
      <c r="M3" s="63"/>
      <c r="N3" s="63"/>
    </row>
    <row r="4" spans="2:17" ht="107.25" customHeight="1">
      <c r="B4" s="63"/>
      <c r="C4" s="63"/>
      <c r="D4" s="63"/>
      <c r="E4" s="76"/>
      <c r="F4" s="63"/>
      <c r="G4" s="63"/>
      <c r="H4" s="63"/>
      <c r="I4" s="63"/>
      <c r="J4" s="63"/>
      <c r="K4" s="63"/>
      <c r="L4" s="63"/>
      <c r="M4" s="63"/>
      <c r="N4" s="63"/>
    </row>
    <row r="5" spans="2:17" ht="6.75" customHeight="1">
      <c r="B5" s="63"/>
      <c r="C5" s="63"/>
      <c r="D5" s="63"/>
      <c r="E5" s="76"/>
      <c r="F5" s="63"/>
      <c r="G5" s="63"/>
      <c r="H5" s="63"/>
      <c r="I5" s="63"/>
      <c r="J5" s="63"/>
      <c r="K5" s="63"/>
      <c r="L5" s="63"/>
      <c r="M5" s="63"/>
      <c r="N5" s="63"/>
    </row>
    <row r="6" spans="2:17" ht="150.75" customHeight="1">
      <c r="B6" s="79" t="s">
        <v>138</v>
      </c>
      <c r="C6" s="295" t="s">
        <v>148</v>
      </c>
      <c r="D6" s="295"/>
      <c r="E6" s="295"/>
      <c r="F6" s="75"/>
      <c r="G6" s="265" t="s">
        <v>139</v>
      </c>
      <c r="H6" s="296" t="s">
        <v>188</v>
      </c>
      <c r="I6" s="296"/>
      <c r="J6" s="296"/>
      <c r="L6" s="157" t="s">
        <v>140</v>
      </c>
      <c r="M6" s="297" t="s">
        <v>189</v>
      </c>
      <c r="N6" s="297"/>
      <c r="O6" s="297"/>
      <c r="P6" s="297"/>
      <c r="Q6" s="262"/>
    </row>
    <row r="7" spans="2:17" ht="8.25" customHeight="1">
      <c r="B7" s="64"/>
      <c r="I7" s="75"/>
      <c r="J7" s="74"/>
      <c r="K7" s="264"/>
      <c r="L7" s="263"/>
      <c r="M7" s="262"/>
      <c r="N7" s="262"/>
      <c r="O7" s="262"/>
      <c r="P7" s="262"/>
      <c r="Q7" s="262"/>
    </row>
    <row r="8" spans="2:17" ht="7.5" customHeight="1">
      <c r="B8" s="64"/>
      <c r="C8" s="64"/>
      <c r="J8" s="75"/>
      <c r="K8" s="259"/>
      <c r="L8" s="263"/>
      <c r="M8" s="262"/>
      <c r="N8" s="262"/>
      <c r="O8" s="262"/>
      <c r="P8" s="262"/>
      <c r="Q8" s="262"/>
    </row>
    <row r="9" spans="2:17" ht="117.75" customHeight="1">
      <c r="B9" s="156" t="s">
        <v>141</v>
      </c>
      <c r="C9" s="298" t="s">
        <v>190</v>
      </c>
      <c r="D9" s="298"/>
      <c r="E9" s="298"/>
      <c r="F9" s="260"/>
      <c r="G9" s="271" t="s">
        <v>191</v>
      </c>
      <c r="H9" s="301" t="s">
        <v>193</v>
      </c>
      <c r="I9" s="295"/>
      <c r="J9" s="295"/>
      <c r="L9" s="161" t="s">
        <v>152</v>
      </c>
      <c r="M9" s="299" t="s">
        <v>192</v>
      </c>
      <c r="N9" s="300"/>
      <c r="O9" s="300"/>
      <c r="P9" s="300"/>
      <c r="Q9" s="262"/>
    </row>
    <row r="10" spans="2:17" ht="15">
      <c r="B10" s="261"/>
      <c r="C10" s="260"/>
      <c r="D10" s="260"/>
      <c r="E10" s="260"/>
      <c r="F10" s="260"/>
      <c r="G10" s="75"/>
      <c r="H10" s="75"/>
      <c r="I10" s="75"/>
      <c r="J10" s="75"/>
      <c r="K10" s="75"/>
      <c r="L10" s="75"/>
      <c r="M10" s="262"/>
      <c r="N10" s="262"/>
      <c r="O10" s="262"/>
      <c r="P10" s="262"/>
      <c r="Q10" s="262"/>
    </row>
    <row r="11" spans="2:17" ht="15.75" hidden="1" customHeight="1">
      <c r="B11" s="261"/>
      <c r="C11" s="260"/>
      <c r="D11" s="260"/>
      <c r="E11" s="260"/>
      <c r="F11" s="260"/>
      <c r="G11" s="75"/>
      <c r="H11" s="75"/>
      <c r="I11" s="75"/>
      <c r="J11" s="75"/>
      <c r="K11" s="75"/>
      <c r="L11" s="75"/>
      <c r="M11" s="259"/>
      <c r="N11" s="63"/>
    </row>
    <row r="12" spans="2:17" ht="87" hidden="1" customHeight="1">
      <c r="B12" s="261"/>
      <c r="C12" s="260"/>
      <c r="D12" s="260"/>
      <c r="E12" s="260"/>
      <c r="F12" s="260"/>
      <c r="G12" s="75"/>
      <c r="H12" s="75"/>
      <c r="I12" s="75"/>
      <c r="J12" s="75"/>
      <c r="K12" s="75"/>
      <c r="L12" s="75"/>
      <c r="M12" s="259"/>
      <c r="N12" s="63"/>
    </row>
    <row r="13" spans="2:17" ht="15" hidden="1" customHeight="1">
      <c r="B13" s="261"/>
      <c r="C13" s="260"/>
      <c r="D13" s="260"/>
      <c r="E13" s="260"/>
      <c r="F13" s="260"/>
      <c r="G13" s="75"/>
      <c r="H13" s="75"/>
      <c r="I13" s="75"/>
      <c r="J13" s="75"/>
      <c r="K13" s="75"/>
      <c r="L13" s="75"/>
      <c r="M13" s="259"/>
      <c r="N13" s="63"/>
    </row>
    <row r="14" spans="2:17" ht="15" hidden="1">
      <c r="B14" s="63"/>
      <c r="C14" s="63"/>
      <c r="D14" s="63"/>
      <c r="K14" s="75"/>
      <c r="L14" s="63"/>
      <c r="M14" s="63"/>
      <c r="N14" s="63"/>
    </row>
    <row r="15" spans="2:17" ht="15" hidden="1">
      <c r="B15" s="63"/>
      <c r="C15" s="63"/>
      <c r="D15" s="63"/>
      <c r="K15" s="75"/>
      <c r="L15" s="63"/>
      <c r="M15" s="63"/>
      <c r="N15" s="63"/>
    </row>
    <row r="16" spans="2:17" ht="15" hidden="1">
      <c r="B16" s="63"/>
      <c r="C16" s="63"/>
      <c r="D16" s="63"/>
      <c r="K16" s="75"/>
      <c r="L16" s="63"/>
      <c r="M16" s="63"/>
      <c r="N16" s="63"/>
    </row>
    <row r="17" spans="2:14" ht="15" hidden="1">
      <c r="B17" s="63"/>
      <c r="C17" s="63"/>
      <c r="D17" s="63"/>
      <c r="K17" s="63"/>
      <c r="L17" s="63"/>
      <c r="M17" s="63"/>
      <c r="N17" s="63"/>
    </row>
    <row r="18" spans="2:14" ht="102.75" hidden="1" customHeight="1">
      <c r="B18" s="63"/>
      <c r="C18" s="63"/>
      <c r="D18" s="63"/>
      <c r="E18" s="76"/>
      <c r="L18" s="63"/>
      <c r="M18" s="63"/>
      <c r="N18" s="63"/>
    </row>
    <row r="19" spans="2:14" ht="14.45" hidden="1" customHeight="1">
      <c r="E19" s="77"/>
      <c r="L19" s="1"/>
      <c r="M19" s="1"/>
      <c r="N19" s="1"/>
    </row>
    <row r="20" spans="2:14" ht="14.45" hidden="1" customHeight="1">
      <c r="E20" s="77"/>
      <c r="L20" s="1"/>
      <c r="M20" s="1"/>
      <c r="N20" s="1"/>
    </row>
    <row r="21" spans="2:14" ht="14.45" hidden="1" customHeight="1">
      <c r="E21" s="77"/>
      <c r="L21" s="1"/>
      <c r="M21" s="1"/>
      <c r="N21" s="1"/>
    </row>
    <row r="22" spans="2:14" ht="14.45" hidden="1" customHeight="1">
      <c r="E22" s="77"/>
      <c r="L22" s="1"/>
      <c r="M22" s="1"/>
      <c r="N22" s="1"/>
    </row>
    <row r="23" spans="2:14" ht="15" hidden="1">
      <c r="E23" s="77"/>
      <c r="F23" s="2"/>
      <c r="G23" s="2"/>
      <c r="H23" s="2"/>
      <c r="I23" s="2"/>
      <c r="J23" s="2"/>
      <c r="K23" s="2"/>
      <c r="L23" s="1"/>
      <c r="M23" s="1"/>
      <c r="N23" s="1"/>
    </row>
    <row r="24" spans="2:14" ht="15" hidden="1">
      <c r="E24" s="77"/>
      <c r="F24" s="2"/>
      <c r="G24" s="2"/>
      <c r="H24" s="2"/>
      <c r="I24" s="2"/>
      <c r="J24" s="2"/>
      <c r="K24" s="2"/>
      <c r="L24" s="1"/>
      <c r="M24" s="1"/>
      <c r="N24" s="1"/>
    </row>
    <row r="25" spans="2:14" ht="15" hidden="1">
      <c r="E25" s="77"/>
      <c r="F25" s="2"/>
      <c r="G25" s="2"/>
      <c r="H25" s="2"/>
      <c r="I25" s="2"/>
      <c r="J25" s="2"/>
      <c r="K25" s="2"/>
      <c r="L25" s="1"/>
      <c r="M25" s="1"/>
      <c r="N25" s="1"/>
    </row>
    <row r="26" spans="2:14" ht="15" hidden="1">
      <c r="E26" s="77"/>
      <c r="F26" s="2"/>
      <c r="G26" s="2"/>
      <c r="H26" s="2"/>
      <c r="I26" s="2"/>
      <c r="J26" s="2"/>
      <c r="K26" s="2"/>
      <c r="L26" s="1"/>
      <c r="M26" s="1"/>
      <c r="N26" s="1"/>
    </row>
    <row r="27" spans="2:14" ht="15" hidden="1">
      <c r="E27" s="77"/>
      <c r="F27" s="2"/>
      <c r="G27" s="2"/>
      <c r="H27" s="2"/>
      <c r="I27" s="2"/>
      <c r="J27" s="2"/>
      <c r="K27" s="2"/>
      <c r="L27" s="1"/>
      <c r="M27" s="1"/>
      <c r="N27" s="1"/>
    </row>
    <row r="28" spans="2:14" ht="15" hidden="1">
      <c r="E28" s="77"/>
      <c r="F28" s="1"/>
      <c r="G28" s="1"/>
      <c r="H28" s="1"/>
      <c r="I28" s="1"/>
      <c r="J28" s="1"/>
      <c r="K28" s="1"/>
      <c r="L28" s="1"/>
      <c r="M28" s="1"/>
      <c r="N28" s="1"/>
    </row>
    <row r="29" spans="2:14" ht="15" hidden="1">
      <c r="E29" s="77"/>
      <c r="F29" s="1"/>
      <c r="G29" s="1"/>
      <c r="H29" s="1"/>
      <c r="I29" s="1"/>
      <c r="J29" s="1"/>
      <c r="K29" s="1"/>
      <c r="L29" s="1"/>
      <c r="M29" s="1"/>
      <c r="N29" s="1"/>
    </row>
    <row r="30" spans="2:14" ht="15" hidden="1"/>
    <row r="31" spans="2:14" ht="15" hidden="1"/>
    <row r="32" spans="2:14" ht="15" hidden="1">
      <c r="E32"/>
    </row>
    <row r="33" spans="5:5" ht="15" hidden="1">
      <c r="E33"/>
    </row>
    <row r="34" spans="5:5" ht="15" hidden="1">
      <c r="E34"/>
    </row>
    <row r="35" spans="5:5" ht="15" hidden="1">
      <c r="E35"/>
    </row>
    <row r="36" spans="5:5" ht="15" hidden="1">
      <c r="E36"/>
    </row>
    <row r="37" spans="5:5" ht="15" hidden="1">
      <c r="E37"/>
    </row>
  </sheetData>
  <sheetProtection password="C7F0" sheet="1" objects="1" scenarios="1" selectLockedCells="1" selectUnlockedCells="1"/>
  <mergeCells count="6">
    <mergeCell ref="C6:E6"/>
    <mergeCell ref="H6:J6"/>
    <mergeCell ref="M6:P6"/>
    <mergeCell ref="C9:E9"/>
    <mergeCell ref="M9:P9"/>
    <mergeCell ref="H9:J9"/>
  </mergeCells>
  <pageMargins left="0.7" right="0.7" top="0.75" bottom="0.75" header="0.3" footer="0.3"/>
  <pageSetup orientation="portrait" r:id="rId1"/>
  <headerFooter>
    <oddFooter>&amp;R&amp;"-,Italic"&amp;K01+049v1: April 2017</oddFooter>
  </headerFooter>
  <drawing r:id="rId2"/>
</worksheet>
</file>

<file path=xl/worksheets/sheet2.xml><?xml version="1.0" encoding="utf-8"?>
<worksheet xmlns="http://schemas.openxmlformats.org/spreadsheetml/2006/main" xmlns:r="http://schemas.openxmlformats.org/officeDocument/2006/relationships">
  <sheetPr codeName="Sheet3">
    <pageSetUpPr autoPageBreaks="0"/>
  </sheetPr>
  <dimension ref="A1:IF86"/>
  <sheetViews>
    <sheetView topLeftCell="A23" zoomScale="50" zoomScaleNormal="50" workbookViewId="0">
      <selection activeCell="D27" sqref="D27"/>
    </sheetView>
  </sheetViews>
  <sheetFormatPr defaultColWidth="0" defaultRowHeight="15.75"/>
  <cols>
    <col min="1" max="1" width="7.42578125" style="8" customWidth="1"/>
    <col min="2" max="2" width="32.7109375" style="8" customWidth="1"/>
    <col min="3" max="3" width="33" style="8" customWidth="1"/>
    <col min="4" max="4" width="47.140625" style="11" customWidth="1"/>
    <col min="5" max="5" width="14" style="9" customWidth="1"/>
    <col min="6" max="6" width="42.7109375" style="9" customWidth="1"/>
    <col min="7" max="7" width="9.28515625" style="9" customWidth="1"/>
    <col min="8" max="8" width="21" style="9" customWidth="1"/>
    <col min="9" max="9" width="10" style="9" customWidth="1"/>
    <col min="10" max="10" width="20.5703125" style="8" customWidth="1"/>
    <col min="11" max="11" width="36.28515625" style="8" customWidth="1"/>
    <col min="12" max="12" width="13.85546875" style="8" customWidth="1"/>
    <col min="13" max="13" width="9.140625" style="8" customWidth="1"/>
    <col min="14" max="14" width="6.28515625" style="8" customWidth="1"/>
    <col min="15" max="16" width="9.140625" style="8" customWidth="1"/>
    <col min="17" max="24" width="9.140625" style="10" hidden="1" customWidth="1"/>
    <col min="25" max="238" width="0" style="10" hidden="1" customWidth="1"/>
    <col min="239" max="240" width="0" style="8" hidden="1" customWidth="1"/>
    <col min="241" max="241" width="9.140625" style="8" hidden="1" customWidth="1"/>
    <col min="242" max="16384" width="9.140625" style="8" hidden="1"/>
  </cols>
  <sheetData>
    <row r="1" spans="1:16" ht="16.5" hidden="1" thickBot="1">
      <c r="A1" s="29"/>
      <c r="B1" s="30"/>
      <c r="C1" s="30"/>
      <c r="D1" s="31" t="s">
        <v>167</v>
      </c>
      <c r="E1" s="213" t="s">
        <v>0</v>
      </c>
      <c r="F1" s="213" t="s">
        <v>1</v>
      </c>
      <c r="G1" s="211" t="s">
        <v>171</v>
      </c>
      <c r="H1" s="211" t="s">
        <v>168</v>
      </c>
      <c r="I1" s="211" t="s">
        <v>170</v>
      </c>
      <c r="J1" s="211" t="s">
        <v>169</v>
      </c>
      <c r="K1" s="32"/>
      <c r="L1" s="32"/>
      <c r="M1" s="32"/>
      <c r="N1" s="32"/>
      <c r="O1" s="32"/>
      <c r="P1" s="33"/>
    </row>
    <row r="2" spans="1:16" ht="20.100000000000001" hidden="1" customHeight="1">
      <c r="A2" s="34"/>
      <c r="B2" s="13" t="s">
        <v>6</v>
      </c>
      <c r="C2" s="13"/>
      <c r="D2" s="14">
        <f>'2. PEACH'!C34</f>
        <v>32</v>
      </c>
      <c r="E2" s="12">
        <f>'2. PEACH'!E34</f>
        <v>0</v>
      </c>
      <c r="F2" s="12">
        <f>'2. PEACH'!J34</f>
        <v>0</v>
      </c>
      <c r="G2" s="12">
        <f>'2. PEACH'!K34</f>
        <v>32</v>
      </c>
      <c r="H2" s="15">
        <f>E2/D2</f>
        <v>0</v>
      </c>
      <c r="I2" s="15">
        <f>F2/D2</f>
        <v>0</v>
      </c>
      <c r="J2" s="15">
        <f>G2/D2</f>
        <v>1</v>
      </c>
      <c r="K2" s="35"/>
      <c r="L2" s="35"/>
      <c r="M2" s="35"/>
      <c r="N2" s="35"/>
      <c r="O2" s="35"/>
      <c r="P2" s="36"/>
    </row>
    <row r="3" spans="1:16" ht="20.100000000000001" hidden="1" customHeight="1">
      <c r="A3" s="34"/>
      <c r="B3" s="16" t="s">
        <v>7</v>
      </c>
      <c r="C3" s="16"/>
      <c r="D3" s="14">
        <f>'2. PEACH'!C38</f>
        <v>5</v>
      </c>
      <c r="E3" s="12">
        <f>'2. PEACH'!E38</f>
        <v>0</v>
      </c>
      <c r="F3" s="12">
        <f>'2. PEACH'!J38</f>
        <v>0</v>
      </c>
      <c r="G3" s="12">
        <f t="shared" ref="G3:G21" si="0">D3-SUM(E3:F3)</f>
        <v>5</v>
      </c>
      <c r="H3" s="15">
        <f t="shared" ref="H3:H22" si="1">E3/D3</f>
        <v>0</v>
      </c>
      <c r="I3" s="15">
        <f t="shared" ref="I3:I22" si="2">F3/D3</f>
        <v>0</v>
      </c>
      <c r="J3" s="15">
        <f t="shared" ref="J3:J21" si="3">G3/D3</f>
        <v>1</v>
      </c>
      <c r="K3" s="35"/>
      <c r="L3" s="35"/>
      <c r="M3" s="35"/>
      <c r="N3" s="35"/>
      <c r="O3" s="35"/>
      <c r="P3" s="36"/>
    </row>
    <row r="4" spans="1:16" ht="20.100000000000001" hidden="1" customHeight="1">
      <c r="A4" s="34"/>
      <c r="B4" s="17" t="s">
        <v>8</v>
      </c>
      <c r="C4" s="17"/>
      <c r="D4" s="14">
        <f>'2. PEACH'!C43</f>
        <v>2</v>
      </c>
      <c r="E4" s="12">
        <f>'2. PEACH'!E43</f>
        <v>0</v>
      </c>
      <c r="F4" s="12">
        <f>'2. PEACH'!J43</f>
        <v>0</v>
      </c>
      <c r="G4" s="12">
        <f t="shared" si="0"/>
        <v>2</v>
      </c>
      <c r="H4" s="15">
        <f t="shared" si="1"/>
        <v>0</v>
      </c>
      <c r="I4" s="15">
        <f t="shared" si="2"/>
        <v>0</v>
      </c>
      <c r="J4" s="15">
        <f t="shared" si="3"/>
        <v>1</v>
      </c>
      <c r="K4" s="35"/>
      <c r="L4" s="35"/>
      <c r="M4" s="35"/>
      <c r="N4" s="35"/>
      <c r="O4" s="35"/>
      <c r="P4" s="36"/>
    </row>
    <row r="5" spans="1:16" ht="20.100000000000001" hidden="1" customHeight="1">
      <c r="A5" s="34"/>
      <c r="B5" s="18" t="s">
        <v>9</v>
      </c>
      <c r="C5" s="18"/>
      <c r="D5" s="14">
        <f>'2. PEACH'!C49</f>
        <v>5</v>
      </c>
      <c r="E5" s="12">
        <f>'2. PEACH'!E49</f>
        <v>0</v>
      </c>
      <c r="F5" s="12">
        <f>'2. PEACH'!J49</f>
        <v>0</v>
      </c>
      <c r="G5" s="12">
        <f t="shared" si="0"/>
        <v>5</v>
      </c>
      <c r="H5" s="15">
        <f t="shared" si="1"/>
        <v>0</v>
      </c>
      <c r="I5" s="15">
        <f t="shared" si="2"/>
        <v>0</v>
      </c>
      <c r="J5" s="15">
        <f t="shared" si="3"/>
        <v>1</v>
      </c>
      <c r="K5" s="35"/>
      <c r="L5" s="35"/>
      <c r="M5" s="35"/>
      <c r="N5" s="35"/>
      <c r="O5" s="35"/>
      <c r="P5" s="36"/>
    </row>
    <row r="6" spans="1:16" ht="20.100000000000001" hidden="1" customHeight="1">
      <c r="A6" s="34"/>
      <c r="B6" s="13" t="s">
        <v>10</v>
      </c>
      <c r="C6" s="13"/>
      <c r="D6" s="14">
        <f>'2. PEACH'!C55</f>
        <v>8</v>
      </c>
      <c r="E6" s="12">
        <f>'2. PEACH'!E55</f>
        <v>0</v>
      </c>
      <c r="F6" s="12">
        <f>'2. PEACH'!J55</f>
        <v>0</v>
      </c>
      <c r="G6" s="12">
        <f t="shared" si="0"/>
        <v>8</v>
      </c>
      <c r="H6" s="15">
        <f t="shared" si="1"/>
        <v>0</v>
      </c>
      <c r="I6" s="15">
        <f t="shared" si="2"/>
        <v>0</v>
      </c>
      <c r="J6" s="15">
        <f t="shared" si="3"/>
        <v>1</v>
      </c>
      <c r="K6" s="35"/>
      <c r="L6" s="35"/>
      <c r="M6" s="35"/>
      <c r="N6" s="35"/>
      <c r="O6" s="35"/>
      <c r="P6" s="36"/>
    </row>
    <row r="7" spans="1:16" ht="20.100000000000001" hidden="1" customHeight="1">
      <c r="A7" s="34"/>
      <c r="B7" s="16" t="s">
        <v>11</v>
      </c>
      <c r="C7" s="16"/>
      <c r="D7" s="14">
        <f>'2. PEACH'!C65</f>
        <v>18</v>
      </c>
      <c r="E7" s="12">
        <f>'2. PEACH'!E65</f>
        <v>0</v>
      </c>
      <c r="F7" s="12">
        <f>'2. PEACH'!J65</f>
        <v>0</v>
      </c>
      <c r="G7" s="12">
        <f t="shared" si="0"/>
        <v>18</v>
      </c>
      <c r="H7" s="15">
        <f t="shared" si="1"/>
        <v>0</v>
      </c>
      <c r="I7" s="15">
        <f t="shared" si="2"/>
        <v>0</v>
      </c>
      <c r="J7" s="15">
        <f t="shared" si="3"/>
        <v>1</v>
      </c>
      <c r="K7" s="35"/>
      <c r="L7" s="35"/>
      <c r="M7" s="35"/>
      <c r="N7" s="35"/>
      <c r="O7" s="35"/>
      <c r="P7" s="36"/>
    </row>
    <row r="8" spans="1:16" ht="16.5" hidden="1" thickBot="1">
      <c r="B8" s="48" t="s">
        <v>18</v>
      </c>
      <c r="C8" s="48"/>
      <c r="D8" s="14">
        <f>'2. PEACH'!C73</f>
        <v>12</v>
      </c>
      <c r="E8" s="12">
        <f>'2. PEACH'!E73</f>
        <v>0</v>
      </c>
      <c r="F8" s="12">
        <f>'2. PEACH'!J73</f>
        <v>0</v>
      </c>
      <c r="G8" s="12">
        <f>D8-SUM(E8:F8)</f>
        <v>12</v>
      </c>
      <c r="H8" s="15">
        <f>E8/D8</f>
        <v>0</v>
      </c>
      <c r="I8" s="15">
        <f>F8/D8</f>
        <v>0</v>
      </c>
      <c r="J8" s="15">
        <f>G8/D8</f>
        <v>1</v>
      </c>
    </row>
    <row r="9" spans="1:16" ht="20.100000000000001" hidden="1" customHeight="1">
      <c r="A9" s="34"/>
      <c r="B9" s="18" t="s">
        <v>13</v>
      </c>
      <c r="C9" s="18"/>
      <c r="D9" s="14">
        <f>'2. PEACH'!C80</f>
        <v>6</v>
      </c>
      <c r="E9" s="12">
        <f>'2. PEACH'!E80</f>
        <v>0</v>
      </c>
      <c r="F9" s="12">
        <f>'2. PEACH'!J80</f>
        <v>0</v>
      </c>
      <c r="G9" s="12">
        <f t="shared" si="0"/>
        <v>6</v>
      </c>
      <c r="H9" s="15">
        <f t="shared" si="1"/>
        <v>0</v>
      </c>
      <c r="I9" s="15">
        <f t="shared" si="2"/>
        <v>0</v>
      </c>
      <c r="J9" s="15">
        <f t="shared" si="3"/>
        <v>1</v>
      </c>
      <c r="K9" s="35"/>
      <c r="L9" s="35"/>
      <c r="M9" s="35"/>
      <c r="N9" s="35"/>
      <c r="O9" s="35"/>
      <c r="P9" s="36"/>
    </row>
    <row r="10" spans="1:16" ht="20.100000000000001" hidden="1" customHeight="1">
      <c r="A10" s="34"/>
      <c r="B10" s="13" t="s">
        <v>14</v>
      </c>
      <c r="C10" s="13"/>
      <c r="D10" s="14">
        <f>'2. PEACH'!C90</f>
        <v>16</v>
      </c>
      <c r="E10" s="12">
        <f>'2. PEACH'!E90</f>
        <v>0</v>
      </c>
      <c r="F10" s="12">
        <f>'2. PEACH'!J90</f>
        <v>0</v>
      </c>
      <c r="G10" s="12">
        <f t="shared" si="0"/>
        <v>16</v>
      </c>
      <c r="H10" s="15">
        <f t="shared" si="1"/>
        <v>0</v>
      </c>
      <c r="I10" s="15">
        <f t="shared" si="2"/>
        <v>0</v>
      </c>
      <c r="J10" s="15">
        <f t="shared" si="3"/>
        <v>1</v>
      </c>
      <c r="K10" s="35"/>
      <c r="L10" s="35"/>
      <c r="M10" s="35"/>
      <c r="N10" s="35"/>
      <c r="O10" s="35"/>
      <c r="P10" s="36"/>
    </row>
    <row r="11" spans="1:16" ht="20.100000000000001" hidden="1" customHeight="1">
      <c r="A11" s="34"/>
      <c r="B11" s="16" t="s">
        <v>15</v>
      </c>
      <c r="C11" s="16"/>
      <c r="D11" s="14">
        <f>'2. PEACH'!C97</f>
        <v>13</v>
      </c>
      <c r="E11" s="12">
        <f>'2. PEACH'!E97</f>
        <v>0</v>
      </c>
      <c r="F11" s="12">
        <f>'2. PEACH'!J97</f>
        <v>0</v>
      </c>
      <c r="G11" s="12">
        <f t="shared" si="0"/>
        <v>13</v>
      </c>
      <c r="H11" s="15">
        <f t="shared" si="1"/>
        <v>0</v>
      </c>
      <c r="I11" s="15">
        <f t="shared" si="2"/>
        <v>0</v>
      </c>
      <c r="J11" s="15">
        <f t="shared" si="3"/>
        <v>1</v>
      </c>
      <c r="K11" s="35"/>
      <c r="L11" s="35"/>
      <c r="M11" s="35"/>
      <c r="N11" s="35"/>
      <c r="O11" s="35"/>
      <c r="P11" s="36"/>
    </row>
    <row r="12" spans="1:16" ht="20.100000000000001" hidden="1" customHeight="1">
      <c r="A12" s="34"/>
      <c r="B12" s="17" t="s">
        <v>103</v>
      </c>
      <c r="C12" s="17"/>
      <c r="D12" s="14">
        <f>'2. PEACH'!C103</f>
        <v>5</v>
      </c>
      <c r="E12" s="12">
        <f>'2. PEACH'!E103</f>
        <v>0</v>
      </c>
      <c r="F12" s="12">
        <f>'2. PEACH'!J103</f>
        <v>0</v>
      </c>
      <c r="G12" s="12">
        <f t="shared" si="0"/>
        <v>5</v>
      </c>
      <c r="H12" s="15">
        <f t="shared" si="1"/>
        <v>0</v>
      </c>
      <c r="I12" s="15">
        <f t="shared" si="2"/>
        <v>0</v>
      </c>
      <c r="J12" s="15">
        <f t="shared" si="3"/>
        <v>1</v>
      </c>
      <c r="K12" s="35"/>
      <c r="L12" s="35"/>
      <c r="M12" s="35"/>
      <c r="N12" s="35"/>
      <c r="O12" s="35"/>
      <c r="P12" s="36"/>
    </row>
    <row r="13" spans="1:16" ht="20.100000000000001" hidden="1" customHeight="1">
      <c r="A13" s="34"/>
      <c r="B13" s="18" t="s">
        <v>16</v>
      </c>
      <c r="C13" s="18"/>
      <c r="D13" s="14">
        <f>'2. PEACH'!C108</f>
        <v>2</v>
      </c>
      <c r="E13" s="12">
        <f>'2. PEACH'!E108</f>
        <v>0</v>
      </c>
      <c r="F13" s="12">
        <f>'2. PEACH'!J108</f>
        <v>0</v>
      </c>
      <c r="G13" s="12">
        <f t="shared" si="0"/>
        <v>2</v>
      </c>
      <c r="H13" s="15">
        <f t="shared" si="1"/>
        <v>0</v>
      </c>
      <c r="I13" s="15">
        <f t="shared" si="2"/>
        <v>0</v>
      </c>
      <c r="J13" s="15">
        <f t="shared" si="3"/>
        <v>1</v>
      </c>
      <c r="K13" s="35"/>
      <c r="L13" s="35"/>
      <c r="M13" s="35"/>
      <c r="N13" s="35"/>
      <c r="O13" s="35"/>
      <c r="P13" s="36"/>
    </row>
    <row r="14" spans="1:16" ht="20.100000000000001" hidden="1" customHeight="1">
      <c r="A14" s="34"/>
      <c r="B14" s="13" t="s">
        <v>17</v>
      </c>
      <c r="C14" s="13"/>
      <c r="D14" s="14">
        <f>'2. PEACH'!C113</f>
        <v>2</v>
      </c>
      <c r="E14" s="12">
        <f>'2. PEACH'!E113</f>
        <v>0</v>
      </c>
      <c r="F14" s="12">
        <f>'2. PEACH'!J113</f>
        <v>0</v>
      </c>
      <c r="G14" s="12">
        <f t="shared" si="0"/>
        <v>2</v>
      </c>
      <c r="H14" s="15">
        <f t="shared" si="1"/>
        <v>0</v>
      </c>
      <c r="I14" s="15">
        <f t="shared" si="2"/>
        <v>0</v>
      </c>
      <c r="J14" s="15">
        <f t="shared" si="3"/>
        <v>1</v>
      </c>
      <c r="K14" s="35"/>
      <c r="L14" s="35"/>
      <c r="M14" s="35"/>
      <c r="N14" s="35"/>
      <c r="O14" s="35"/>
      <c r="P14" s="36"/>
    </row>
    <row r="15" spans="1:16" ht="20.100000000000001" hidden="1" customHeight="1">
      <c r="A15" s="34"/>
      <c r="B15" s="16" t="s">
        <v>12</v>
      </c>
      <c r="C15" s="16"/>
      <c r="D15" s="14">
        <f>'2. PEACH'!C123</f>
        <v>21</v>
      </c>
      <c r="E15" s="12">
        <f>'2. PEACH'!E123</f>
        <v>0</v>
      </c>
      <c r="F15" s="12">
        <f>'2. PEACH'!J123</f>
        <v>0</v>
      </c>
      <c r="G15" s="12">
        <f>D15-SUM(E15:F15)</f>
        <v>21</v>
      </c>
      <c r="H15" s="15">
        <f>E15/D15</f>
        <v>0</v>
      </c>
      <c r="I15" s="15">
        <f>F15/D15</f>
        <v>0</v>
      </c>
      <c r="J15" s="15">
        <f>G15/D15</f>
        <v>1</v>
      </c>
      <c r="K15" s="35"/>
      <c r="L15" s="35"/>
      <c r="M15" s="35"/>
      <c r="N15" s="35"/>
      <c r="O15" s="35"/>
      <c r="P15" s="36"/>
    </row>
    <row r="16" spans="1:16" ht="20.100000000000001" hidden="1" customHeight="1">
      <c r="A16" s="34"/>
      <c r="B16" s="17" t="s">
        <v>104</v>
      </c>
      <c r="C16" s="17"/>
      <c r="D16" s="14">
        <f>'2. PEACH'!C129</f>
        <v>3</v>
      </c>
      <c r="E16" s="12">
        <f>'2. PEACH'!E129</f>
        <v>0</v>
      </c>
      <c r="F16" s="12">
        <f>'2. PEACH'!J129</f>
        <v>0</v>
      </c>
      <c r="G16" s="12">
        <f t="shared" si="0"/>
        <v>3</v>
      </c>
      <c r="H16" s="15">
        <f t="shared" si="1"/>
        <v>0</v>
      </c>
      <c r="I16" s="15">
        <f t="shared" si="2"/>
        <v>0</v>
      </c>
      <c r="J16" s="15">
        <f t="shared" si="3"/>
        <v>1</v>
      </c>
      <c r="K16" s="35"/>
      <c r="L16" s="35"/>
      <c r="M16" s="35"/>
      <c r="N16" s="35"/>
      <c r="O16" s="35"/>
      <c r="P16" s="36"/>
    </row>
    <row r="17" spans="1:238" ht="20.100000000000001" hidden="1" customHeight="1">
      <c r="A17" s="34"/>
      <c r="B17" s="18" t="s">
        <v>105</v>
      </c>
      <c r="C17" s="18"/>
      <c r="D17" s="14">
        <f>'2. PEACH'!C135</f>
        <v>8</v>
      </c>
      <c r="E17" s="12">
        <f>'2. PEACH'!E135</f>
        <v>0</v>
      </c>
      <c r="F17" s="12">
        <f>'2. PEACH'!J135</f>
        <v>0</v>
      </c>
      <c r="G17" s="12">
        <f t="shared" si="0"/>
        <v>8</v>
      </c>
      <c r="H17" s="15">
        <f t="shared" si="1"/>
        <v>0</v>
      </c>
      <c r="I17" s="15">
        <f t="shared" si="2"/>
        <v>0</v>
      </c>
      <c r="J17" s="15">
        <f t="shared" si="3"/>
        <v>1</v>
      </c>
      <c r="K17" s="35"/>
      <c r="L17" s="35"/>
      <c r="M17" s="35"/>
      <c r="N17" s="35"/>
      <c r="O17" s="35"/>
      <c r="P17" s="36"/>
    </row>
    <row r="18" spans="1:238" ht="20.100000000000001" hidden="1" customHeight="1">
      <c r="A18" s="34"/>
      <c r="B18" s="13" t="s">
        <v>20</v>
      </c>
      <c r="C18" s="13"/>
      <c r="D18" s="14">
        <f>'2. PEACH'!C141</f>
        <v>8</v>
      </c>
      <c r="E18" s="12">
        <f>'2. PEACH'!E141</f>
        <v>0</v>
      </c>
      <c r="F18" s="12">
        <f>'2. PEACH'!J141</f>
        <v>0</v>
      </c>
      <c r="G18" s="12">
        <f t="shared" si="0"/>
        <v>8</v>
      </c>
      <c r="H18" s="15">
        <f t="shared" si="1"/>
        <v>0</v>
      </c>
      <c r="I18" s="15">
        <f t="shared" si="2"/>
        <v>0</v>
      </c>
      <c r="J18" s="15">
        <f t="shared" si="3"/>
        <v>1</v>
      </c>
      <c r="K18" s="35"/>
      <c r="L18" s="35"/>
      <c r="M18" s="35"/>
      <c r="N18" s="35"/>
      <c r="O18" s="35"/>
      <c r="P18" s="36"/>
    </row>
    <row r="19" spans="1:238" ht="20.100000000000001" hidden="1" customHeight="1">
      <c r="A19" s="34"/>
      <c r="B19" s="16" t="s">
        <v>21</v>
      </c>
      <c r="C19" s="16"/>
      <c r="D19" s="14">
        <f>'2. PEACH'!C148</f>
        <v>4</v>
      </c>
      <c r="E19" s="12">
        <f>'2. PEACH'!E148</f>
        <v>0</v>
      </c>
      <c r="F19" s="12">
        <f>'2. PEACH'!J148</f>
        <v>0</v>
      </c>
      <c r="G19" s="12">
        <f t="shared" si="0"/>
        <v>4</v>
      </c>
      <c r="H19" s="15">
        <f t="shared" si="1"/>
        <v>0</v>
      </c>
      <c r="I19" s="15">
        <f t="shared" si="2"/>
        <v>0</v>
      </c>
      <c r="J19" s="15">
        <f t="shared" si="3"/>
        <v>1</v>
      </c>
      <c r="K19" s="35"/>
      <c r="L19" s="35"/>
      <c r="M19" s="35"/>
      <c r="N19" s="35"/>
      <c r="O19" s="35"/>
      <c r="P19" s="36"/>
    </row>
    <row r="20" spans="1:238" ht="19.5" hidden="1" customHeight="1">
      <c r="A20" s="34"/>
      <c r="B20" s="17" t="s">
        <v>22</v>
      </c>
      <c r="C20" s="17"/>
      <c r="D20" s="14">
        <f>'2. PEACH'!C153</f>
        <v>5</v>
      </c>
      <c r="E20" s="12">
        <f>'2. PEACH'!E153</f>
        <v>0</v>
      </c>
      <c r="F20" s="12">
        <f>'2. PEACH'!J153</f>
        <v>0</v>
      </c>
      <c r="G20" s="12">
        <f t="shared" si="0"/>
        <v>5</v>
      </c>
      <c r="H20" s="15">
        <f t="shared" si="1"/>
        <v>0</v>
      </c>
      <c r="I20" s="15">
        <f t="shared" si="2"/>
        <v>0</v>
      </c>
      <c r="J20" s="15">
        <f t="shared" si="3"/>
        <v>1</v>
      </c>
      <c r="K20" s="35"/>
      <c r="L20" s="35"/>
      <c r="M20" s="35"/>
      <c r="N20" s="35"/>
      <c r="O20" s="35"/>
      <c r="P20" s="36"/>
    </row>
    <row r="21" spans="1:238" ht="19.5" hidden="1" customHeight="1">
      <c r="A21" s="34"/>
      <c r="B21" s="18" t="s">
        <v>106</v>
      </c>
      <c r="C21" s="18"/>
      <c r="D21" s="14">
        <f>'2. PEACH'!C164</f>
        <v>25</v>
      </c>
      <c r="E21" s="12">
        <f>'2. PEACH'!E164</f>
        <v>0</v>
      </c>
      <c r="F21" s="12">
        <f>'2. PEACH'!J164</f>
        <v>0</v>
      </c>
      <c r="G21" s="12">
        <f t="shared" si="0"/>
        <v>25</v>
      </c>
      <c r="H21" s="15">
        <f t="shared" si="1"/>
        <v>0</v>
      </c>
      <c r="I21" s="15">
        <f t="shared" si="2"/>
        <v>0</v>
      </c>
      <c r="J21" s="15">
        <f t="shared" si="3"/>
        <v>1</v>
      </c>
      <c r="K21" s="35"/>
      <c r="L21" s="35"/>
      <c r="M21" s="35"/>
      <c r="N21" s="35"/>
      <c r="O21" s="35"/>
      <c r="P21" s="36"/>
    </row>
    <row r="22" spans="1:238" ht="20.100000000000001" hidden="1" customHeight="1" thickBot="1">
      <c r="A22" s="34"/>
      <c r="B22" s="35" t="s">
        <v>115</v>
      </c>
      <c r="C22" s="35"/>
      <c r="D22" s="19">
        <f>SUM(D2:D21)</f>
        <v>200</v>
      </c>
      <c r="E22" s="19">
        <f>SUM(E2:E21)</f>
        <v>0</v>
      </c>
      <c r="F22" s="19">
        <f>SUM(F2:F21)</f>
        <v>0</v>
      </c>
      <c r="G22" s="19">
        <f>D22-SUM(E22:F22)</f>
        <v>200</v>
      </c>
      <c r="H22" s="27">
        <f t="shared" si="1"/>
        <v>0</v>
      </c>
      <c r="I22" s="27">
        <f t="shared" si="2"/>
        <v>0</v>
      </c>
      <c r="J22" s="27">
        <f>G22/D22</f>
        <v>1</v>
      </c>
      <c r="K22" s="35"/>
      <c r="L22" s="35"/>
      <c r="M22" s="35"/>
      <c r="N22" s="35"/>
      <c r="O22" s="35"/>
      <c r="P22" s="36"/>
    </row>
    <row r="23" spans="1:238" ht="11.25" customHeight="1">
      <c r="A23" s="289"/>
      <c r="B23" s="81"/>
      <c r="C23" s="81"/>
      <c r="D23" s="82"/>
      <c r="E23" s="82"/>
      <c r="F23" s="82"/>
      <c r="G23" s="82"/>
      <c r="H23" s="83"/>
      <c r="I23" s="83"/>
      <c r="J23" s="83"/>
      <c r="K23" s="81"/>
      <c r="L23" s="81"/>
      <c r="M23" s="81"/>
      <c r="N23" s="81"/>
      <c r="O23" s="81"/>
      <c r="P23" s="84"/>
    </row>
    <row r="24" spans="1:238" s="20" customFormat="1" ht="58.5" customHeight="1">
      <c r="A24" s="40"/>
      <c r="B24" s="303" t="s">
        <v>160</v>
      </c>
      <c r="C24" s="304"/>
      <c r="D24" s="304"/>
      <c r="E24" s="65"/>
      <c r="F24" s="65"/>
      <c r="G24" s="65"/>
      <c r="H24" s="66"/>
      <c r="I24" s="66"/>
      <c r="J24" s="66"/>
      <c r="K24" s="21"/>
      <c r="L24" s="21"/>
      <c r="M24" s="21"/>
      <c r="N24" s="21"/>
      <c r="O24" s="21"/>
      <c r="P24" s="41"/>
      <c r="Q24" s="10"/>
      <c r="R24" s="10"/>
      <c r="S24" s="10"/>
      <c r="T24" s="10"/>
      <c r="U24" s="10"/>
      <c r="V24" s="10"/>
      <c r="W24" s="10"/>
      <c r="X24" s="10"/>
      <c r="Y24" s="10" t="s">
        <v>114</v>
      </c>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0"/>
      <c r="FN24" s="10"/>
      <c r="FO24" s="10"/>
      <c r="FP24" s="10"/>
      <c r="FQ24" s="10"/>
      <c r="FR24" s="10"/>
      <c r="FS24" s="10"/>
      <c r="FT24" s="10"/>
      <c r="FU24" s="10"/>
      <c r="FV24" s="10"/>
      <c r="FW24" s="10"/>
      <c r="FX24" s="10"/>
      <c r="FY24" s="10"/>
      <c r="FZ24" s="10"/>
      <c r="GA24" s="10"/>
      <c r="GB24" s="10"/>
      <c r="GC24" s="10"/>
      <c r="GD24" s="10"/>
      <c r="GE24" s="10"/>
      <c r="GF24" s="10"/>
      <c r="GG24" s="10"/>
      <c r="GH24" s="10"/>
      <c r="GI24" s="10"/>
      <c r="GJ24" s="10"/>
      <c r="GK24" s="10"/>
      <c r="GL24" s="10"/>
      <c r="GM24" s="10"/>
      <c r="GN24" s="10"/>
      <c r="GO24" s="10"/>
      <c r="GP24" s="10"/>
      <c r="GQ24" s="10"/>
      <c r="GR24" s="10"/>
      <c r="GS24" s="10"/>
      <c r="GT24" s="10"/>
      <c r="GU24" s="10"/>
      <c r="GV24" s="10"/>
      <c r="GW24" s="10"/>
      <c r="GX24" s="10"/>
      <c r="GY24" s="10"/>
      <c r="GZ24" s="10"/>
      <c r="HA24" s="10"/>
      <c r="HB24" s="10"/>
      <c r="HC24" s="10"/>
      <c r="HD24" s="10"/>
      <c r="HE24" s="10"/>
      <c r="HF24" s="10"/>
      <c r="HG24" s="10"/>
      <c r="HH24" s="10"/>
      <c r="HI24" s="10"/>
      <c r="HJ24" s="10"/>
      <c r="HK24" s="10"/>
      <c r="HL24" s="10"/>
      <c r="HM24" s="10"/>
      <c r="HN24" s="10"/>
      <c r="HO24" s="10"/>
      <c r="HP24" s="10"/>
      <c r="HQ24" s="10"/>
      <c r="HR24" s="10"/>
      <c r="HS24" s="10"/>
      <c r="HT24" s="10"/>
      <c r="HU24" s="10"/>
      <c r="HV24" s="10"/>
      <c r="HW24" s="10"/>
      <c r="HX24" s="10"/>
      <c r="HY24" s="10"/>
      <c r="HZ24" s="10"/>
      <c r="IA24" s="10"/>
      <c r="IB24" s="10"/>
      <c r="IC24" s="10"/>
      <c r="ID24" s="10"/>
    </row>
    <row r="25" spans="1:238" s="20" customFormat="1" ht="8.25" customHeight="1">
      <c r="A25" s="40"/>
      <c r="B25" s="23"/>
      <c r="C25" s="23"/>
      <c r="D25" s="23"/>
      <c r="E25" s="23"/>
      <c r="F25" s="23"/>
      <c r="G25" s="23"/>
      <c r="H25" s="22"/>
      <c r="I25" s="22"/>
      <c r="J25" s="21"/>
      <c r="K25" s="21"/>
      <c r="L25" s="21"/>
      <c r="M25" s="21"/>
      <c r="N25" s="21"/>
      <c r="O25" s="21"/>
      <c r="P25" s="41"/>
      <c r="Q25" s="10"/>
      <c r="R25" s="10"/>
      <c r="S25" s="10"/>
      <c r="T25" s="10"/>
      <c r="U25" s="10"/>
      <c r="V25" s="10"/>
      <c r="W25" s="10"/>
      <c r="X25" s="10"/>
      <c r="Y25" s="10" t="s">
        <v>134</v>
      </c>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0"/>
      <c r="FN25" s="10"/>
      <c r="FO25" s="10"/>
      <c r="FP25" s="10"/>
      <c r="FQ25" s="10"/>
      <c r="FR25" s="10"/>
      <c r="FS25" s="10"/>
      <c r="FT25" s="10"/>
      <c r="FU25" s="10"/>
      <c r="FV25" s="10"/>
      <c r="FW25" s="10"/>
      <c r="FX25" s="10"/>
      <c r="FY25" s="10"/>
      <c r="FZ25" s="10"/>
      <c r="GA25" s="10"/>
      <c r="GB25" s="10"/>
      <c r="GC25" s="10"/>
      <c r="GD25" s="10"/>
      <c r="GE25" s="10"/>
      <c r="GF25" s="10"/>
      <c r="GG25" s="10"/>
      <c r="GH25" s="10"/>
      <c r="GI25" s="10"/>
      <c r="GJ25" s="10"/>
      <c r="GK25" s="10"/>
      <c r="GL25" s="10"/>
      <c r="GM25" s="10"/>
      <c r="GN25" s="10"/>
      <c r="GO25" s="10"/>
      <c r="GP25" s="10"/>
      <c r="GQ25" s="10"/>
      <c r="GR25" s="10"/>
      <c r="GS25" s="10"/>
      <c r="GT25" s="10"/>
      <c r="GU25" s="10"/>
      <c r="GV25" s="10"/>
      <c r="GW25" s="10"/>
      <c r="GX25" s="10"/>
      <c r="GY25" s="10"/>
      <c r="GZ25" s="10"/>
      <c r="HA25" s="10"/>
      <c r="HB25" s="10"/>
      <c r="HC25" s="10"/>
      <c r="HD25" s="10"/>
      <c r="HE25" s="10"/>
      <c r="HF25" s="10"/>
      <c r="HG25" s="10"/>
      <c r="HH25" s="10"/>
      <c r="HI25" s="10"/>
      <c r="HJ25" s="10"/>
      <c r="HK25" s="10"/>
      <c r="HL25" s="10"/>
      <c r="HM25" s="10"/>
      <c r="HN25" s="10"/>
      <c r="HO25" s="10"/>
      <c r="HP25" s="10"/>
      <c r="HQ25" s="10"/>
      <c r="HR25" s="10"/>
      <c r="HS25" s="10"/>
      <c r="HT25" s="10"/>
      <c r="HU25" s="10"/>
      <c r="HV25" s="10"/>
      <c r="HW25" s="10"/>
      <c r="HX25" s="10"/>
      <c r="HY25" s="10"/>
      <c r="HZ25" s="10"/>
      <c r="IA25" s="10"/>
      <c r="IB25" s="10"/>
      <c r="IC25" s="10"/>
      <c r="ID25" s="10"/>
    </row>
    <row r="26" spans="1:238" s="26" customFormat="1" ht="30.75" customHeight="1">
      <c r="A26" s="42"/>
      <c r="B26" s="162" t="s">
        <v>118</v>
      </c>
      <c r="C26" s="158"/>
      <c r="D26" s="158"/>
      <c r="E26" s="158"/>
      <c r="F26" s="158"/>
      <c r="G26" s="165"/>
      <c r="I26" s="25"/>
      <c r="J26" s="24"/>
      <c r="K26" s="24"/>
      <c r="L26" s="24"/>
      <c r="M26" s="24"/>
      <c r="N26" s="24"/>
      <c r="O26" s="24"/>
      <c r="P26" s="43"/>
      <c r="Q26" s="28"/>
      <c r="R26" s="28"/>
      <c r="S26" s="28"/>
      <c r="T26" s="28"/>
      <c r="U26" s="28"/>
      <c r="V26" s="28"/>
      <c r="W26" s="28"/>
      <c r="X26" s="28"/>
      <c r="Y26" s="28" t="s">
        <v>135</v>
      </c>
      <c r="Z26" s="28" t="s">
        <v>114</v>
      </c>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28"/>
      <c r="CJ26" s="28"/>
      <c r="CK26" s="28"/>
      <c r="CL26" s="28"/>
      <c r="CM26" s="28"/>
      <c r="CN26" s="28"/>
      <c r="CO26" s="28"/>
      <c r="CP26" s="28"/>
      <c r="CQ26" s="28"/>
      <c r="CR26" s="28"/>
      <c r="CS26" s="28"/>
      <c r="CT26" s="28"/>
      <c r="CU26" s="28"/>
      <c r="CV26" s="28"/>
      <c r="CW26" s="28"/>
      <c r="CX26" s="28"/>
      <c r="CY26" s="28"/>
      <c r="CZ26" s="28"/>
      <c r="DA26" s="28"/>
      <c r="DB26" s="28"/>
      <c r="DC26" s="28"/>
      <c r="DD26" s="28"/>
      <c r="DE26" s="28"/>
      <c r="DF26" s="28"/>
      <c r="DG26" s="28"/>
      <c r="DH26" s="28"/>
      <c r="DI26" s="28"/>
      <c r="DJ26" s="28"/>
      <c r="DK26" s="28"/>
      <c r="DL26" s="28"/>
      <c r="DM26" s="28"/>
      <c r="DN26" s="28"/>
      <c r="DO26" s="28"/>
      <c r="DP26" s="28"/>
      <c r="DQ26" s="28"/>
      <c r="DR26" s="28"/>
      <c r="DS26" s="28"/>
      <c r="DT26" s="28"/>
      <c r="DU26" s="28"/>
      <c r="DV26" s="28"/>
      <c r="DW26" s="28"/>
      <c r="DX26" s="28"/>
      <c r="DY26" s="28"/>
      <c r="DZ26" s="28"/>
      <c r="EA26" s="28"/>
      <c r="EB26" s="28"/>
      <c r="EC26" s="28"/>
      <c r="ED26" s="28"/>
      <c r="EE26" s="28"/>
      <c r="EF26" s="28"/>
      <c r="EG26" s="28"/>
      <c r="EH26" s="28"/>
      <c r="EI26" s="28"/>
      <c r="EJ26" s="28"/>
      <c r="EK26" s="28"/>
      <c r="EL26" s="28"/>
      <c r="EM26" s="28"/>
      <c r="EN26" s="28"/>
      <c r="EO26" s="28"/>
      <c r="EP26" s="28"/>
      <c r="EQ26" s="28"/>
      <c r="ER26" s="28"/>
      <c r="ES26" s="28"/>
      <c r="ET26" s="28"/>
      <c r="EU26" s="28"/>
      <c r="EV26" s="28"/>
      <c r="EW26" s="28"/>
      <c r="EX26" s="28"/>
      <c r="EY26" s="28"/>
      <c r="EZ26" s="28"/>
      <c r="FA26" s="28"/>
      <c r="FB26" s="28"/>
      <c r="FC26" s="28"/>
      <c r="FD26" s="28"/>
      <c r="FE26" s="28"/>
      <c r="FF26" s="28"/>
      <c r="FG26" s="28"/>
      <c r="FH26" s="28"/>
      <c r="FI26" s="28"/>
      <c r="FJ26" s="28"/>
      <c r="FK26" s="28"/>
      <c r="FL26" s="28"/>
      <c r="FM26" s="28"/>
      <c r="FN26" s="28"/>
      <c r="FO26" s="28"/>
      <c r="FP26" s="28"/>
      <c r="FQ26" s="28"/>
      <c r="FR26" s="28"/>
      <c r="FS26" s="28"/>
      <c r="FT26" s="28"/>
      <c r="FU26" s="28"/>
      <c r="FV26" s="28"/>
      <c r="FW26" s="28"/>
      <c r="FX26" s="28"/>
      <c r="FY26" s="28"/>
      <c r="FZ26" s="28"/>
      <c r="GA26" s="28"/>
      <c r="GB26" s="28"/>
      <c r="GC26" s="28"/>
      <c r="GD26" s="28"/>
      <c r="GE26" s="28"/>
      <c r="GF26" s="28"/>
      <c r="GG26" s="28"/>
      <c r="GH26" s="28"/>
      <c r="GI26" s="28"/>
      <c r="GJ26" s="28"/>
      <c r="GK26" s="28"/>
      <c r="GL26" s="28"/>
      <c r="GM26" s="28"/>
      <c r="GN26" s="28"/>
      <c r="GO26" s="28"/>
      <c r="GP26" s="28"/>
      <c r="GQ26" s="28"/>
      <c r="GR26" s="28"/>
      <c r="GS26" s="28"/>
      <c r="GT26" s="28"/>
      <c r="GU26" s="28"/>
      <c r="GV26" s="28"/>
      <c r="GW26" s="28"/>
      <c r="GX26" s="28"/>
      <c r="GY26" s="28"/>
      <c r="GZ26" s="28"/>
      <c r="HA26" s="28"/>
      <c r="HB26" s="28"/>
      <c r="HC26" s="28"/>
      <c r="HD26" s="28"/>
      <c r="HE26" s="28"/>
      <c r="HF26" s="28"/>
      <c r="HG26" s="28"/>
      <c r="HH26" s="28"/>
      <c r="HI26" s="28"/>
      <c r="HJ26" s="28"/>
      <c r="HK26" s="28"/>
      <c r="HL26" s="28"/>
      <c r="HM26" s="28"/>
      <c r="HN26" s="28"/>
      <c r="HO26" s="28"/>
      <c r="HP26" s="28"/>
      <c r="HQ26" s="28"/>
      <c r="HR26" s="28"/>
      <c r="HS26" s="28"/>
      <c r="HT26" s="28"/>
      <c r="HU26" s="28"/>
      <c r="HV26" s="28"/>
      <c r="HW26" s="28"/>
      <c r="HX26" s="28"/>
      <c r="HY26" s="28"/>
      <c r="HZ26" s="28"/>
      <c r="IA26" s="28"/>
      <c r="IB26" s="28"/>
      <c r="IC26" s="28"/>
      <c r="ID26" s="28"/>
    </row>
    <row r="27" spans="1:238" s="26" customFormat="1" ht="37.5" customHeight="1">
      <c r="A27" s="42"/>
      <c r="B27" s="305" t="s">
        <v>119</v>
      </c>
      <c r="C27" s="305"/>
      <c r="D27" s="290"/>
      <c r="E27" s="163" t="s">
        <v>117</v>
      </c>
      <c r="F27" s="288"/>
      <c r="I27" s="25"/>
      <c r="J27" s="24"/>
      <c r="K27" s="24"/>
      <c r="L27" s="24"/>
      <c r="M27" s="24"/>
      <c r="N27" s="24"/>
      <c r="O27" s="24"/>
      <c r="P27" s="43"/>
      <c r="Q27" s="28"/>
      <c r="R27" s="28"/>
      <c r="S27" s="28"/>
      <c r="T27" s="28"/>
      <c r="U27" s="28"/>
      <c r="V27" s="28"/>
      <c r="W27" s="28"/>
      <c r="X27" s="28"/>
      <c r="Y27" s="28"/>
      <c r="Z27" s="28" t="s">
        <v>143</v>
      </c>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c r="CC27" s="28"/>
      <c r="CD27" s="28"/>
      <c r="CE27" s="28"/>
      <c r="CF27" s="28"/>
      <c r="CG27" s="28"/>
      <c r="CH27" s="28"/>
      <c r="CI27" s="28"/>
      <c r="CJ27" s="28"/>
      <c r="CK27" s="28"/>
      <c r="CL27" s="28"/>
      <c r="CM27" s="28"/>
      <c r="CN27" s="28"/>
      <c r="CO27" s="28"/>
      <c r="CP27" s="28"/>
      <c r="CQ27" s="28"/>
      <c r="CR27" s="28"/>
      <c r="CS27" s="28"/>
      <c r="CT27" s="28"/>
      <c r="CU27" s="28"/>
      <c r="CV27" s="28"/>
      <c r="CW27" s="28"/>
      <c r="CX27" s="28"/>
      <c r="CY27" s="28"/>
      <c r="CZ27" s="28"/>
      <c r="DA27" s="28"/>
      <c r="DB27" s="28"/>
      <c r="DC27" s="28"/>
      <c r="DD27" s="28"/>
      <c r="DE27" s="28"/>
      <c r="DF27" s="28"/>
      <c r="DG27" s="28"/>
      <c r="DH27" s="28"/>
      <c r="DI27" s="28"/>
      <c r="DJ27" s="28"/>
      <c r="DK27" s="28"/>
      <c r="DL27" s="28"/>
      <c r="DM27" s="28"/>
      <c r="DN27" s="28"/>
      <c r="DO27" s="28"/>
      <c r="DP27" s="28"/>
      <c r="DQ27" s="28"/>
      <c r="DR27" s="28"/>
      <c r="DS27" s="28"/>
      <c r="DT27" s="28"/>
      <c r="DU27" s="28"/>
      <c r="DV27" s="28"/>
      <c r="DW27" s="28"/>
      <c r="DX27" s="28"/>
      <c r="DY27" s="28"/>
      <c r="DZ27" s="28"/>
      <c r="EA27" s="28"/>
      <c r="EB27" s="28"/>
      <c r="EC27" s="28"/>
      <c r="ED27" s="28"/>
      <c r="EE27" s="28"/>
      <c r="EF27" s="28"/>
      <c r="EG27" s="28"/>
      <c r="EH27" s="28"/>
      <c r="EI27" s="28"/>
      <c r="EJ27" s="28"/>
      <c r="EK27" s="28"/>
      <c r="EL27" s="28"/>
      <c r="EM27" s="28"/>
      <c r="EN27" s="28"/>
      <c r="EO27" s="28"/>
      <c r="EP27" s="28"/>
      <c r="EQ27" s="28"/>
      <c r="ER27" s="28"/>
      <c r="ES27" s="28"/>
      <c r="ET27" s="28"/>
      <c r="EU27" s="28"/>
      <c r="EV27" s="28"/>
      <c r="EW27" s="28"/>
      <c r="EX27" s="28"/>
      <c r="EY27" s="28"/>
      <c r="EZ27" s="28"/>
      <c r="FA27" s="28"/>
      <c r="FB27" s="28"/>
      <c r="FC27" s="28"/>
      <c r="FD27" s="28"/>
      <c r="FE27" s="28"/>
      <c r="FF27" s="28"/>
      <c r="FG27" s="28"/>
      <c r="FH27" s="28"/>
      <c r="FI27" s="28"/>
      <c r="FJ27" s="28"/>
      <c r="FK27" s="28"/>
      <c r="FL27" s="28"/>
      <c r="FM27" s="28"/>
      <c r="FN27" s="28"/>
      <c r="FO27" s="28"/>
      <c r="FP27" s="28"/>
      <c r="FQ27" s="28"/>
      <c r="FR27" s="28"/>
      <c r="FS27" s="28"/>
      <c r="FT27" s="28"/>
      <c r="FU27" s="28"/>
      <c r="FV27" s="28"/>
      <c r="FW27" s="28"/>
      <c r="FX27" s="28"/>
      <c r="FY27" s="28"/>
      <c r="FZ27" s="28"/>
      <c r="GA27" s="28"/>
      <c r="GB27" s="28"/>
      <c r="GC27" s="28"/>
      <c r="GD27" s="28"/>
      <c r="GE27" s="28"/>
      <c r="GF27" s="28"/>
      <c r="GG27" s="28"/>
      <c r="GH27" s="28"/>
      <c r="GI27" s="28"/>
      <c r="GJ27" s="28"/>
      <c r="GK27" s="28"/>
      <c r="GL27" s="28"/>
      <c r="GM27" s="28"/>
      <c r="GN27" s="28"/>
      <c r="GO27" s="28"/>
      <c r="GP27" s="28"/>
      <c r="GQ27" s="28"/>
      <c r="GR27" s="28"/>
      <c r="GS27" s="28"/>
      <c r="GT27" s="28"/>
      <c r="GU27" s="28"/>
      <c r="GV27" s="28"/>
      <c r="GW27" s="28"/>
      <c r="GX27" s="28"/>
      <c r="GY27" s="28"/>
      <c r="GZ27" s="28"/>
      <c r="HA27" s="28"/>
      <c r="HB27" s="28"/>
      <c r="HC27" s="28"/>
      <c r="HD27" s="28"/>
      <c r="HE27" s="28"/>
      <c r="HF27" s="28"/>
      <c r="HG27" s="28"/>
      <c r="HH27" s="28"/>
      <c r="HI27" s="28"/>
      <c r="HJ27" s="28"/>
      <c r="HK27" s="28"/>
      <c r="HL27" s="28"/>
      <c r="HM27" s="28"/>
      <c r="HN27" s="28"/>
      <c r="HO27" s="28"/>
      <c r="HP27" s="28"/>
      <c r="HQ27" s="28"/>
      <c r="HR27" s="28"/>
      <c r="HS27" s="28"/>
      <c r="HT27" s="28"/>
      <c r="HU27" s="28"/>
      <c r="HV27" s="28"/>
      <c r="HW27" s="28"/>
      <c r="HX27" s="28"/>
      <c r="HY27" s="28"/>
      <c r="HZ27" s="28"/>
      <c r="IA27" s="28"/>
      <c r="IB27" s="28"/>
      <c r="IC27" s="28"/>
      <c r="ID27" s="28"/>
    </row>
    <row r="28" spans="1:238" s="26" customFormat="1" ht="37.5" customHeight="1">
      <c r="A28" s="42"/>
      <c r="B28" s="306" t="s">
        <v>120</v>
      </c>
      <c r="C28" s="306"/>
      <c r="D28" s="291"/>
      <c r="E28" s="164" t="s">
        <v>121</v>
      </c>
      <c r="F28" s="286"/>
      <c r="I28" s="25"/>
      <c r="J28" s="24"/>
      <c r="K28" s="24"/>
      <c r="L28" s="24"/>
      <c r="M28" s="24"/>
      <c r="N28" s="24"/>
      <c r="O28" s="24"/>
      <c r="P28" s="43"/>
      <c r="Q28" s="28"/>
      <c r="R28" s="28"/>
      <c r="S28" s="28"/>
      <c r="T28" s="28"/>
      <c r="U28" s="28"/>
      <c r="V28" s="28"/>
      <c r="W28" s="28"/>
      <c r="X28" s="28"/>
      <c r="Y28" s="28"/>
      <c r="Z28" s="28" t="s">
        <v>144</v>
      </c>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c r="DN28" s="28"/>
      <c r="DO28" s="28"/>
      <c r="DP28" s="28"/>
      <c r="DQ28" s="28"/>
      <c r="DR28" s="28"/>
      <c r="DS28" s="28"/>
      <c r="DT28" s="28"/>
      <c r="DU28" s="28"/>
      <c r="DV28" s="28"/>
      <c r="DW28" s="28"/>
      <c r="DX28" s="28"/>
      <c r="DY28" s="28"/>
      <c r="DZ28" s="28"/>
      <c r="EA28" s="28"/>
      <c r="EB28" s="28"/>
      <c r="EC28" s="28"/>
      <c r="ED28" s="28"/>
      <c r="EE28" s="28"/>
      <c r="EF28" s="28"/>
      <c r="EG28" s="28"/>
      <c r="EH28" s="28"/>
      <c r="EI28" s="28"/>
      <c r="EJ28" s="28"/>
      <c r="EK28" s="28"/>
      <c r="EL28" s="28"/>
      <c r="EM28" s="28"/>
      <c r="EN28" s="28"/>
      <c r="EO28" s="28"/>
      <c r="EP28" s="28"/>
      <c r="EQ28" s="28"/>
      <c r="ER28" s="28"/>
      <c r="ES28" s="28"/>
      <c r="ET28" s="28"/>
      <c r="EU28" s="28"/>
      <c r="EV28" s="28"/>
      <c r="EW28" s="28"/>
      <c r="EX28" s="28"/>
      <c r="EY28" s="28"/>
      <c r="EZ28" s="28"/>
      <c r="FA28" s="28"/>
      <c r="FB28" s="28"/>
      <c r="FC28" s="28"/>
      <c r="FD28" s="28"/>
      <c r="FE28" s="28"/>
      <c r="FF28" s="28"/>
      <c r="FG28" s="28"/>
      <c r="FH28" s="28"/>
      <c r="FI28" s="28"/>
      <c r="FJ28" s="28"/>
      <c r="FK28" s="28"/>
      <c r="FL28" s="28"/>
      <c r="FM28" s="28"/>
      <c r="FN28" s="28"/>
      <c r="FO28" s="28"/>
      <c r="FP28" s="28"/>
      <c r="FQ28" s="28"/>
      <c r="FR28" s="28"/>
      <c r="FS28" s="28"/>
      <c r="FT28" s="28"/>
      <c r="FU28" s="28"/>
      <c r="FV28" s="28"/>
      <c r="FW28" s="28"/>
      <c r="FX28" s="28"/>
      <c r="FY28" s="28"/>
      <c r="FZ28" s="28"/>
      <c r="GA28" s="28"/>
      <c r="GB28" s="28"/>
      <c r="GC28" s="28"/>
      <c r="GD28" s="28"/>
      <c r="GE28" s="28"/>
      <c r="GF28" s="28"/>
      <c r="GG28" s="28"/>
      <c r="GH28" s="28"/>
      <c r="GI28" s="28"/>
      <c r="GJ28" s="28"/>
      <c r="GK28" s="28"/>
      <c r="GL28" s="28"/>
      <c r="GM28" s="28"/>
      <c r="GN28" s="28"/>
      <c r="GO28" s="28"/>
      <c r="GP28" s="28"/>
      <c r="GQ28" s="28"/>
      <c r="GR28" s="28"/>
      <c r="GS28" s="28"/>
      <c r="GT28" s="28"/>
      <c r="GU28" s="28"/>
      <c r="GV28" s="28"/>
      <c r="GW28" s="28"/>
      <c r="GX28" s="28"/>
      <c r="GY28" s="28"/>
      <c r="GZ28" s="28"/>
      <c r="HA28" s="28"/>
      <c r="HB28" s="28"/>
      <c r="HC28" s="28"/>
      <c r="HD28" s="28"/>
      <c r="HE28" s="28"/>
      <c r="HF28" s="28"/>
      <c r="HG28" s="28"/>
      <c r="HH28" s="28"/>
      <c r="HI28" s="28"/>
      <c r="HJ28" s="28"/>
      <c r="HK28" s="28"/>
      <c r="HL28" s="28"/>
      <c r="HM28" s="28"/>
      <c r="HN28" s="28"/>
      <c r="HO28" s="28"/>
      <c r="HP28" s="28"/>
      <c r="HQ28" s="28"/>
      <c r="HR28" s="28"/>
      <c r="HS28" s="28"/>
      <c r="HT28" s="28"/>
      <c r="HU28" s="28"/>
      <c r="HV28" s="28"/>
      <c r="HW28" s="28"/>
      <c r="HX28" s="28"/>
      <c r="HY28" s="28"/>
      <c r="HZ28" s="28"/>
      <c r="IA28" s="28"/>
      <c r="IB28" s="28"/>
      <c r="IC28" s="28"/>
      <c r="ID28" s="28"/>
    </row>
    <row r="29" spans="1:238" s="20" customFormat="1" ht="37.5" customHeight="1">
      <c r="A29" s="40"/>
      <c r="B29" s="307" t="s">
        <v>149</v>
      </c>
      <c r="C29" s="307"/>
      <c r="D29" s="292"/>
      <c r="E29" s="163" t="s">
        <v>116</v>
      </c>
      <c r="F29" s="287"/>
      <c r="I29" s="22"/>
      <c r="J29" s="21"/>
      <c r="K29" s="21"/>
      <c r="L29" s="21"/>
      <c r="M29" s="21"/>
      <c r="N29" s="21"/>
      <c r="O29" s="21"/>
      <c r="P29" s="41"/>
      <c r="Q29" s="10"/>
      <c r="R29" s="10"/>
      <c r="S29" s="10"/>
      <c r="T29" s="10"/>
      <c r="U29" s="10"/>
      <c r="V29" s="10"/>
      <c r="W29" s="10"/>
      <c r="X29" s="10"/>
      <c r="Y29" s="10"/>
      <c r="Z29" s="10" t="s">
        <v>145</v>
      </c>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0"/>
      <c r="FN29" s="10"/>
      <c r="FO29" s="10"/>
      <c r="FP29" s="10"/>
      <c r="FQ29" s="10"/>
      <c r="FR29" s="10"/>
      <c r="FS29" s="10"/>
      <c r="FT29" s="10"/>
      <c r="FU29" s="10"/>
      <c r="FV29" s="10"/>
      <c r="FW29" s="10"/>
      <c r="FX29" s="10"/>
      <c r="FY29" s="10"/>
      <c r="FZ29" s="10"/>
      <c r="GA29" s="10"/>
      <c r="GB29" s="10"/>
      <c r="GC29" s="10"/>
      <c r="GD29" s="10"/>
      <c r="GE29" s="10"/>
      <c r="GF29" s="10"/>
      <c r="GG29" s="10"/>
      <c r="GH29" s="10"/>
      <c r="GI29" s="10"/>
      <c r="GJ29" s="10"/>
      <c r="GK29" s="10"/>
      <c r="GL29" s="10"/>
      <c r="GM29" s="10"/>
      <c r="GN29" s="10"/>
      <c r="GO29" s="10"/>
      <c r="GP29" s="10"/>
      <c r="GQ29" s="10"/>
      <c r="GR29" s="10"/>
      <c r="GS29" s="10"/>
      <c r="GT29" s="10"/>
      <c r="GU29" s="10"/>
      <c r="GV29" s="10"/>
      <c r="GW29" s="10"/>
      <c r="GX29" s="10"/>
      <c r="GY29" s="10"/>
      <c r="GZ29" s="10"/>
      <c r="HA29" s="10"/>
      <c r="HB29" s="10"/>
      <c r="HC29" s="10"/>
      <c r="HD29" s="10"/>
      <c r="HE29" s="10"/>
      <c r="HF29" s="10"/>
      <c r="HG29" s="10"/>
      <c r="HH29" s="10"/>
      <c r="HI29" s="10"/>
      <c r="HJ29" s="10"/>
      <c r="HK29" s="10"/>
      <c r="HL29" s="10"/>
      <c r="HM29" s="10"/>
      <c r="HN29" s="10"/>
      <c r="HO29" s="10"/>
      <c r="HP29" s="10"/>
      <c r="HQ29" s="10"/>
      <c r="HR29" s="10"/>
      <c r="HS29" s="10"/>
      <c r="HT29" s="10"/>
      <c r="HU29" s="10"/>
      <c r="HV29" s="10"/>
      <c r="HW29" s="10"/>
      <c r="HX29" s="10"/>
      <c r="HY29" s="10"/>
      <c r="HZ29" s="10"/>
      <c r="IA29" s="10"/>
      <c r="IB29" s="10"/>
      <c r="IC29" s="10"/>
      <c r="ID29" s="10"/>
    </row>
    <row r="30" spans="1:238" s="20" customFormat="1" ht="37.5" customHeight="1">
      <c r="A30" s="40"/>
      <c r="B30" s="306" t="s">
        <v>130</v>
      </c>
      <c r="C30" s="306"/>
      <c r="D30" s="286" t="s">
        <v>114</v>
      </c>
      <c r="E30" s="164" t="s">
        <v>137</v>
      </c>
      <c r="F30" s="286"/>
      <c r="I30" s="22"/>
      <c r="J30" s="21"/>
      <c r="K30" s="21"/>
      <c r="L30" s="21"/>
      <c r="M30" s="21"/>
      <c r="N30" s="21"/>
      <c r="O30" s="21"/>
      <c r="P30" s="41"/>
      <c r="Q30" s="10"/>
      <c r="R30" s="10"/>
      <c r="S30" s="10"/>
      <c r="T30" s="10"/>
      <c r="U30" s="10"/>
      <c r="V30" s="10"/>
      <c r="W30" s="10"/>
      <c r="X30" s="10"/>
      <c r="Y30" s="10"/>
      <c r="Z30" s="10" t="s">
        <v>146</v>
      </c>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0"/>
      <c r="FN30" s="10"/>
      <c r="FO30" s="10"/>
      <c r="FP30" s="10"/>
      <c r="FQ30" s="10"/>
      <c r="FR30" s="10"/>
      <c r="FS30" s="10"/>
      <c r="FT30" s="10"/>
      <c r="FU30" s="10"/>
      <c r="FV30" s="10"/>
      <c r="FW30" s="10"/>
      <c r="FX30" s="10"/>
      <c r="FY30" s="10"/>
      <c r="FZ30" s="10"/>
      <c r="GA30" s="10"/>
      <c r="GB30" s="10"/>
      <c r="GC30" s="10"/>
      <c r="GD30" s="10"/>
      <c r="GE30" s="10"/>
      <c r="GF30" s="10"/>
      <c r="GG30" s="10"/>
      <c r="GH30" s="10"/>
      <c r="GI30" s="10"/>
      <c r="GJ30" s="10"/>
      <c r="GK30" s="10"/>
      <c r="GL30" s="10"/>
      <c r="GM30" s="10"/>
      <c r="GN30" s="10"/>
      <c r="GO30" s="10"/>
      <c r="GP30" s="10"/>
      <c r="GQ30" s="10"/>
      <c r="GR30" s="10"/>
      <c r="GS30" s="10"/>
      <c r="GT30" s="10"/>
      <c r="GU30" s="10"/>
      <c r="GV30" s="10"/>
      <c r="GW30" s="10"/>
      <c r="GX30" s="10"/>
      <c r="GY30" s="10"/>
      <c r="GZ30" s="10"/>
      <c r="HA30" s="10"/>
      <c r="HB30" s="10"/>
      <c r="HC30" s="10"/>
      <c r="HD30" s="10"/>
      <c r="HE30" s="10"/>
      <c r="HF30" s="10"/>
      <c r="HG30" s="10"/>
      <c r="HH30" s="10"/>
      <c r="HI30" s="10"/>
      <c r="HJ30" s="10"/>
      <c r="HK30" s="10"/>
      <c r="HL30" s="10"/>
      <c r="HM30" s="10"/>
      <c r="HN30" s="10"/>
      <c r="HO30" s="10"/>
      <c r="HP30" s="10"/>
      <c r="HQ30" s="10"/>
      <c r="HR30" s="10"/>
      <c r="HS30" s="10"/>
      <c r="HT30" s="10"/>
      <c r="HU30" s="10"/>
      <c r="HV30" s="10"/>
      <c r="HW30" s="10"/>
      <c r="HX30" s="10"/>
      <c r="HY30" s="10"/>
      <c r="HZ30" s="10"/>
      <c r="IA30" s="10"/>
      <c r="IB30" s="10"/>
      <c r="IC30" s="10"/>
      <c r="ID30" s="10"/>
    </row>
    <row r="31" spans="1:238" s="20" customFormat="1" ht="37.5" customHeight="1">
      <c r="A31" s="40"/>
      <c r="B31" s="305" t="s">
        <v>147</v>
      </c>
      <c r="C31" s="305"/>
      <c r="D31" s="287" t="s">
        <v>114</v>
      </c>
      <c r="E31" s="159"/>
      <c r="F31" s="159"/>
      <c r="I31" s="22"/>
      <c r="J31" s="21"/>
      <c r="K31" s="21"/>
      <c r="L31" s="21"/>
      <c r="M31" s="21"/>
      <c r="N31" s="21"/>
      <c r="O31" s="21"/>
      <c r="P31" s="41"/>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0"/>
      <c r="FN31" s="10"/>
      <c r="FO31" s="10"/>
      <c r="FP31" s="10"/>
      <c r="FQ31" s="10"/>
      <c r="FR31" s="10"/>
      <c r="FS31" s="10"/>
      <c r="FT31" s="10"/>
      <c r="FU31" s="10"/>
      <c r="FV31" s="10"/>
      <c r="FW31" s="10"/>
      <c r="FX31" s="10"/>
      <c r="FY31" s="10"/>
      <c r="FZ31" s="10"/>
      <c r="GA31" s="10"/>
      <c r="GB31" s="10"/>
      <c r="GC31" s="10"/>
      <c r="GD31" s="10"/>
      <c r="GE31" s="10"/>
      <c r="GF31" s="10"/>
      <c r="GG31" s="10"/>
      <c r="GH31" s="10"/>
      <c r="GI31" s="10"/>
      <c r="GJ31" s="10"/>
      <c r="GK31" s="10"/>
      <c r="GL31" s="10"/>
      <c r="GM31" s="10"/>
      <c r="GN31" s="10"/>
      <c r="GO31" s="10"/>
      <c r="GP31" s="10"/>
      <c r="GQ31" s="10"/>
      <c r="GR31" s="10"/>
      <c r="GS31" s="10"/>
      <c r="GT31" s="10"/>
      <c r="GU31" s="10"/>
      <c r="GV31" s="10"/>
      <c r="GW31" s="10"/>
      <c r="GX31" s="10"/>
      <c r="GY31" s="10"/>
      <c r="GZ31" s="10"/>
      <c r="HA31" s="10"/>
      <c r="HB31" s="10"/>
      <c r="HC31" s="10"/>
      <c r="HD31" s="10"/>
      <c r="HE31" s="10"/>
      <c r="HF31" s="10"/>
      <c r="HG31" s="10"/>
      <c r="HH31" s="10"/>
      <c r="HI31" s="10"/>
      <c r="HJ31" s="10"/>
      <c r="HK31" s="10"/>
      <c r="HL31" s="10"/>
      <c r="HM31" s="10"/>
      <c r="HN31" s="10"/>
      <c r="HO31" s="10"/>
      <c r="HP31" s="10"/>
      <c r="HQ31" s="10"/>
      <c r="HR31" s="10"/>
      <c r="HS31" s="10"/>
      <c r="HT31" s="10"/>
      <c r="HU31" s="10"/>
      <c r="HV31" s="10"/>
      <c r="HW31" s="10"/>
      <c r="HX31" s="10"/>
      <c r="HY31" s="10"/>
      <c r="HZ31" s="10"/>
      <c r="IA31" s="10"/>
      <c r="IB31" s="10"/>
      <c r="IC31" s="10"/>
      <c r="ID31" s="10"/>
    </row>
    <row r="32" spans="1:238" s="20" customFormat="1" ht="20.25" customHeight="1">
      <c r="A32" s="40"/>
      <c r="B32" s="21"/>
      <c r="C32" s="21"/>
      <c r="D32" s="22"/>
      <c r="E32" s="22"/>
      <c r="F32" s="21"/>
      <c r="G32" s="21"/>
      <c r="H32" s="22"/>
      <c r="I32" s="22"/>
      <c r="J32" s="21"/>
      <c r="K32" s="21"/>
      <c r="L32" s="21"/>
      <c r="M32" s="21"/>
      <c r="N32" s="21"/>
      <c r="O32" s="21"/>
      <c r="P32" s="41"/>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0"/>
      <c r="FN32" s="10"/>
      <c r="FO32" s="10"/>
      <c r="FP32" s="10"/>
      <c r="FQ32" s="10"/>
      <c r="FR32" s="10"/>
      <c r="FS32" s="10"/>
      <c r="FT32" s="10"/>
      <c r="FU32" s="10"/>
      <c r="FV32" s="10"/>
      <c r="FW32" s="10"/>
      <c r="FX32" s="10"/>
      <c r="FY32" s="10"/>
      <c r="FZ32" s="10"/>
      <c r="GA32" s="10"/>
      <c r="GB32" s="10"/>
      <c r="GC32" s="10"/>
      <c r="GD32" s="10"/>
      <c r="GE32" s="10"/>
      <c r="GF32" s="10"/>
      <c r="GG32" s="10"/>
      <c r="GH32" s="10"/>
      <c r="GI32" s="10"/>
      <c r="GJ32" s="10"/>
      <c r="GK32" s="10"/>
      <c r="GL32" s="10"/>
      <c r="GM32" s="10"/>
      <c r="GN32" s="10"/>
      <c r="GO32" s="10"/>
      <c r="GP32" s="10"/>
      <c r="GQ32" s="10"/>
      <c r="GR32" s="10"/>
      <c r="GS32" s="10"/>
      <c r="GT32" s="10"/>
      <c r="GU32" s="10"/>
      <c r="GV32" s="10"/>
      <c r="GW32" s="10"/>
      <c r="GX32" s="10"/>
      <c r="GY32" s="10"/>
      <c r="GZ32" s="10"/>
      <c r="HA32" s="10"/>
      <c r="HB32" s="10"/>
      <c r="HC32" s="10"/>
      <c r="HD32" s="10"/>
      <c r="HE32" s="10"/>
      <c r="HF32" s="10"/>
      <c r="HG32" s="10"/>
      <c r="HH32" s="10"/>
      <c r="HI32" s="10"/>
      <c r="HJ32" s="10"/>
      <c r="HK32" s="10"/>
      <c r="HL32" s="10"/>
      <c r="HM32" s="10"/>
      <c r="HN32" s="10"/>
      <c r="HO32" s="10"/>
      <c r="HP32" s="10"/>
      <c r="HQ32" s="10"/>
      <c r="HR32" s="10"/>
      <c r="HS32" s="10"/>
      <c r="HT32" s="10"/>
      <c r="HU32" s="10"/>
      <c r="HV32" s="10"/>
      <c r="HW32" s="10"/>
      <c r="HX32" s="10"/>
      <c r="HY32" s="10"/>
      <c r="HZ32" s="10"/>
      <c r="IA32" s="10"/>
      <c r="IB32" s="10"/>
      <c r="IC32" s="10"/>
      <c r="ID32" s="10"/>
    </row>
    <row r="33" spans="1:238" s="20" customFormat="1">
      <c r="A33" s="40"/>
      <c r="B33" s="21"/>
      <c r="C33" s="21"/>
      <c r="D33" s="22"/>
      <c r="E33" s="22"/>
      <c r="F33" s="22"/>
      <c r="G33" s="22"/>
      <c r="H33" s="22"/>
      <c r="I33" s="22"/>
      <c r="J33" s="21"/>
      <c r="K33" s="21"/>
      <c r="L33" s="21"/>
      <c r="M33" s="21"/>
      <c r="N33" s="21"/>
      <c r="O33" s="21"/>
      <c r="P33" s="41"/>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0"/>
      <c r="FN33" s="10"/>
      <c r="FO33" s="10"/>
      <c r="FP33" s="10"/>
      <c r="FQ33" s="10"/>
      <c r="FR33" s="10"/>
      <c r="FS33" s="10"/>
      <c r="FT33" s="10"/>
      <c r="FU33" s="10"/>
      <c r="FV33" s="10"/>
      <c r="FW33" s="10"/>
      <c r="FX33" s="10"/>
      <c r="FY33" s="10"/>
      <c r="FZ33" s="10"/>
      <c r="GA33" s="10"/>
      <c r="GB33" s="10"/>
      <c r="GC33" s="10"/>
      <c r="GD33" s="10"/>
      <c r="GE33" s="10"/>
      <c r="GF33" s="10"/>
      <c r="GG33" s="10"/>
      <c r="GH33" s="10"/>
      <c r="GI33" s="10"/>
      <c r="GJ33" s="10"/>
      <c r="GK33" s="10"/>
      <c r="GL33" s="10"/>
      <c r="GM33" s="10"/>
      <c r="GN33" s="10"/>
      <c r="GO33" s="10"/>
      <c r="GP33" s="10"/>
      <c r="GQ33" s="10"/>
      <c r="GR33" s="10"/>
      <c r="GS33" s="10"/>
      <c r="GT33" s="10"/>
      <c r="GU33" s="10"/>
      <c r="GV33" s="10"/>
      <c r="GW33" s="10"/>
      <c r="GX33" s="10"/>
      <c r="GY33" s="10"/>
      <c r="GZ33" s="10"/>
      <c r="HA33" s="10"/>
      <c r="HB33" s="10"/>
      <c r="HC33" s="10"/>
      <c r="HD33" s="10"/>
      <c r="HE33" s="10"/>
      <c r="HF33" s="10"/>
      <c r="HG33" s="10"/>
      <c r="HH33" s="10"/>
      <c r="HI33" s="10"/>
      <c r="HJ33" s="10"/>
      <c r="HK33" s="10"/>
      <c r="HL33" s="10"/>
      <c r="HM33" s="10"/>
      <c r="HN33" s="10"/>
      <c r="HO33" s="10"/>
      <c r="HP33" s="10"/>
      <c r="HQ33" s="10"/>
      <c r="HR33" s="10"/>
      <c r="HS33" s="10"/>
      <c r="HT33" s="10"/>
      <c r="HU33" s="10"/>
      <c r="HV33" s="10"/>
      <c r="HW33" s="10"/>
      <c r="HX33" s="10"/>
      <c r="HY33" s="10"/>
      <c r="HZ33" s="10"/>
      <c r="IA33" s="10"/>
      <c r="IB33" s="10"/>
      <c r="IC33" s="10"/>
      <c r="ID33" s="10"/>
    </row>
    <row r="34" spans="1:238" s="20" customFormat="1" ht="11.25" customHeight="1">
      <c r="A34" s="40"/>
      <c r="B34" s="21"/>
      <c r="C34" s="21"/>
      <c r="D34" s="22"/>
      <c r="E34" s="22"/>
      <c r="F34" s="22"/>
      <c r="G34" s="22"/>
      <c r="H34" s="22"/>
      <c r="I34" s="22"/>
      <c r="J34" s="21"/>
      <c r="K34" s="21"/>
      <c r="L34" s="21"/>
      <c r="M34" s="21"/>
      <c r="N34" s="21"/>
      <c r="O34" s="21"/>
      <c r="P34" s="41"/>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10"/>
      <c r="FP34" s="10"/>
      <c r="FQ34" s="10"/>
      <c r="FR34" s="10"/>
      <c r="FS34" s="10"/>
      <c r="FT34" s="10"/>
      <c r="FU34" s="10"/>
      <c r="FV34" s="10"/>
      <c r="FW34" s="10"/>
      <c r="FX34" s="10"/>
      <c r="FY34" s="10"/>
      <c r="FZ34" s="10"/>
      <c r="GA34" s="10"/>
      <c r="GB34" s="10"/>
      <c r="GC34" s="10"/>
      <c r="GD34" s="10"/>
      <c r="GE34" s="10"/>
      <c r="GF34" s="10"/>
      <c r="GG34" s="10"/>
      <c r="GH34" s="10"/>
      <c r="GI34" s="10"/>
      <c r="GJ34" s="10"/>
      <c r="GK34" s="10"/>
      <c r="GL34" s="10"/>
      <c r="GM34" s="10"/>
      <c r="GN34" s="10"/>
      <c r="GO34" s="10"/>
      <c r="GP34" s="10"/>
      <c r="GQ34" s="10"/>
      <c r="GR34" s="10"/>
      <c r="GS34" s="10"/>
      <c r="GT34" s="10"/>
      <c r="GU34" s="10"/>
      <c r="GV34" s="10"/>
      <c r="GW34" s="10"/>
      <c r="GX34" s="10"/>
      <c r="GY34" s="10"/>
      <c r="GZ34" s="10"/>
      <c r="HA34" s="10"/>
      <c r="HB34" s="10"/>
      <c r="HC34" s="10"/>
      <c r="HD34" s="10"/>
      <c r="HE34" s="10"/>
      <c r="HF34" s="10"/>
      <c r="HG34" s="10"/>
      <c r="HH34" s="10"/>
      <c r="HI34" s="10"/>
      <c r="HJ34" s="10"/>
      <c r="HK34" s="10"/>
      <c r="HL34" s="10"/>
      <c r="HM34" s="10"/>
      <c r="HN34" s="10"/>
      <c r="HO34" s="10"/>
      <c r="HP34" s="10"/>
      <c r="HQ34" s="10"/>
      <c r="HR34" s="10"/>
      <c r="HS34" s="10"/>
      <c r="HT34" s="10"/>
      <c r="HU34" s="10"/>
      <c r="HV34" s="10"/>
      <c r="HW34" s="10"/>
      <c r="HX34" s="10"/>
      <c r="HY34" s="10"/>
      <c r="HZ34" s="10"/>
      <c r="IA34" s="10"/>
      <c r="IB34" s="10"/>
      <c r="IC34" s="10"/>
      <c r="ID34" s="10"/>
    </row>
    <row r="35" spans="1:238" s="20" customFormat="1">
      <c r="A35" s="40"/>
      <c r="B35" s="21"/>
      <c r="C35" s="21"/>
      <c r="D35" s="22"/>
      <c r="E35" s="22"/>
      <c r="F35" s="22"/>
      <c r="G35" s="22"/>
      <c r="H35" s="22"/>
      <c r="I35" s="22"/>
      <c r="J35" s="21"/>
      <c r="K35" s="21"/>
      <c r="L35" s="21"/>
      <c r="M35" s="21"/>
      <c r="N35" s="21"/>
      <c r="O35" s="21"/>
      <c r="P35" s="41"/>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0"/>
      <c r="FN35" s="10"/>
      <c r="FO35" s="10"/>
      <c r="FP35" s="10"/>
      <c r="FQ35" s="10"/>
      <c r="FR35" s="10"/>
      <c r="FS35" s="10"/>
      <c r="FT35" s="10"/>
      <c r="FU35" s="10"/>
      <c r="FV35" s="10"/>
      <c r="FW35" s="10"/>
      <c r="FX35" s="10"/>
      <c r="FY35" s="10"/>
      <c r="FZ35" s="10"/>
      <c r="GA35" s="10"/>
      <c r="GB35" s="10"/>
      <c r="GC35" s="10"/>
      <c r="GD35" s="10"/>
      <c r="GE35" s="10"/>
      <c r="GF35" s="10"/>
      <c r="GG35" s="10"/>
      <c r="GH35" s="10"/>
      <c r="GI35" s="10"/>
      <c r="GJ35" s="10"/>
      <c r="GK35" s="10"/>
      <c r="GL35" s="10"/>
      <c r="GM35" s="10"/>
      <c r="GN35" s="10"/>
      <c r="GO35" s="10"/>
      <c r="GP35" s="10"/>
      <c r="GQ35" s="10"/>
      <c r="GR35" s="10"/>
      <c r="GS35" s="10"/>
      <c r="GT35" s="10"/>
      <c r="GU35" s="10"/>
      <c r="GV35" s="10"/>
      <c r="GW35" s="10"/>
      <c r="GX35" s="10"/>
      <c r="GY35" s="10"/>
      <c r="GZ35" s="10"/>
      <c r="HA35" s="10"/>
      <c r="HB35" s="10"/>
      <c r="HC35" s="10"/>
      <c r="HD35" s="10"/>
      <c r="HE35" s="10"/>
      <c r="HF35" s="10"/>
      <c r="HG35" s="10"/>
      <c r="HH35" s="10"/>
      <c r="HI35" s="10"/>
      <c r="HJ35" s="10"/>
      <c r="HK35" s="10"/>
      <c r="HL35" s="10"/>
      <c r="HM35" s="10"/>
      <c r="HN35" s="10"/>
      <c r="HO35" s="10"/>
      <c r="HP35" s="10"/>
      <c r="HQ35" s="10"/>
      <c r="HR35" s="10"/>
      <c r="HS35" s="10"/>
      <c r="HT35" s="10"/>
      <c r="HU35" s="10"/>
      <c r="HV35" s="10"/>
      <c r="HW35" s="10"/>
      <c r="HX35" s="10"/>
      <c r="HY35" s="10"/>
      <c r="HZ35" s="10"/>
      <c r="IA35" s="10"/>
      <c r="IB35" s="10"/>
      <c r="IC35" s="10"/>
      <c r="ID35" s="10"/>
    </row>
    <row r="36" spans="1:238" s="20" customFormat="1" ht="63" customHeight="1">
      <c r="A36" s="40"/>
      <c r="B36" s="21"/>
      <c r="C36" s="21"/>
      <c r="D36" s="22"/>
      <c r="E36" s="22"/>
      <c r="F36" s="22"/>
      <c r="G36" s="22"/>
      <c r="H36" s="22"/>
      <c r="I36" s="22"/>
      <c r="J36" s="21"/>
      <c r="K36" s="21"/>
      <c r="L36" s="21"/>
      <c r="M36" s="21"/>
      <c r="N36" s="21"/>
      <c r="O36" s="21"/>
      <c r="P36" s="41"/>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0"/>
      <c r="FN36" s="10"/>
      <c r="FO36" s="10"/>
      <c r="FP36" s="10"/>
      <c r="FQ36" s="10"/>
      <c r="FR36" s="10"/>
      <c r="FS36" s="10"/>
      <c r="FT36" s="10"/>
      <c r="FU36" s="10"/>
      <c r="FV36" s="10"/>
      <c r="FW36" s="10"/>
      <c r="FX36" s="10"/>
      <c r="FY36" s="10"/>
      <c r="FZ36" s="10"/>
      <c r="GA36" s="10"/>
      <c r="GB36" s="10"/>
      <c r="GC36" s="10"/>
      <c r="GD36" s="10"/>
      <c r="GE36" s="10"/>
      <c r="GF36" s="10"/>
      <c r="GG36" s="10"/>
      <c r="GH36" s="10"/>
      <c r="GI36" s="10"/>
      <c r="GJ36" s="10"/>
      <c r="GK36" s="10"/>
      <c r="GL36" s="10"/>
      <c r="GM36" s="10"/>
      <c r="GN36" s="10"/>
      <c r="GO36" s="10"/>
      <c r="GP36" s="10"/>
      <c r="GQ36" s="10"/>
      <c r="GR36" s="10"/>
      <c r="GS36" s="10"/>
      <c r="GT36" s="10"/>
      <c r="GU36" s="10"/>
      <c r="GV36" s="10"/>
      <c r="GW36" s="10"/>
      <c r="GX36" s="10"/>
      <c r="GY36" s="10"/>
      <c r="GZ36" s="10"/>
      <c r="HA36" s="10"/>
      <c r="HB36" s="10"/>
      <c r="HC36" s="10"/>
      <c r="HD36" s="10"/>
      <c r="HE36" s="10"/>
      <c r="HF36" s="10"/>
      <c r="HG36" s="10"/>
      <c r="HH36" s="10"/>
      <c r="HI36" s="10"/>
      <c r="HJ36" s="10"/>
      <c r="HK36" s="10"/>
      <c r="HL36" s="10"/>
      <c r="HM36" s="10"/>
      <c r="HN36" s="10"/>
      <c r="HO36" s="10"/>
      <c r="HP36" s="10"/>
      <c r="HQ36" s="10"/>
      <c r="HR36" s="10"/>
      <c r="HS36" s="10"/>
      <c r="HT36" s="10"/>
      <c r="HU36" s="10"/>
      <c r="HV36" s="10"/>
      <c r="HW36" s="10"/>
      <c r="HX36" s="10"/>
      <c r="HY36" s="10"/>
      <c r="HZ36" s="10"/>
      <c r="IA36" s="10"/>
      <c r="IB36" s="10"/>
      <c r="IC36" s="10"/>
      <c r="ID36" s="10"/>
    </row>
    <row r="37" spans="1:238" s="20" customFormat="1" ht="29.25" customHeight="1">
      <c r="A37" s="40"/>
      <c r="B37" s="21"/>
      <c r="C37" s="21"/>
      <c r="D37" s="22"/>
      <c r="E37" s="22"/>
      <c r="F37" s="22"/>
      <c r="G37" s="22"/>
      <c r="H37" s="22"/>
      <c r="I37" s="22"/>
      <c r="J37" s="21"/>
      <c r="K37" s="21"/>
      <c r="L37" s="21"/>
      <c r="M37" s="21"/>
      <c r="N37" s="21"/>
      <c r="O37" s="21"/>
      <c r="P37" s="41"/>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0"/>
      <c r="FN37" s="10"/>
      <c r="FO37" s="10"/>
      <c r="FP37" s="10"/>
      <c r="FQ37" s="10"/>
      <c r="FR37" s="10"/>
      <c r="FS37" s="10"/>
      <c r="FT37" s="10"/>
      <c r="FU37" s="10"/>
      <c r="FV37" s="10"/>
      <c r="FW37" s="10"/>
      <c r="FX37" s="10"/>
      <c r="FY37" s="10"/>
      <c r="FZ37" s="10"/>
      <c r="GA37" s="10"/>
      <c r="GB37" s="10"/>
      <c r="GC37" s="10"/>
      <c r="GD37" s="10"/>
      <c r="GE37" s="10"/>
      <c r="GF37" s="10"/>
      <c r="GG37" s="10"/>
      <c r="GH37" s="10"/>
      <c r="GI37" s="10"/>
      <c r="GJ37" s="10"/>
      <c r="GK37" s="10"/>
      <c r="GL37" s="10"/>
      <c r="GM37" s="10"/>
      <c r="GN37" s="10"/>
      <c r="GO37" s="10"/>
      <c r="GP37" s="10"/>
      <c r="GQ37" s="10"/>
      <c r="GR37" s="10"/>
      <c r="GS37" s="10"/>
      <c r="GT37" s="10"/>
      <c r="GU37" s="10"/>
      <c r="GV37" s="10"/>
      <c r="GW37" s="10"/>
      <c r="GX37" s="10"/>
      <c r="GY37" s="10"/>
      <c r="GZ37" s="10"/>
      <c r="HA37" s="10"/>
      <c r="HB37" s="10"/>
      <c r="HC37" s="10"/>
      <c r="HD37" s="10"/>
      <c r="HE37" s="10"/>
      <c r="HF37" s="10"/>
      <c r="HG37" s="10"/>
      <c r="HH37" s="10"/>
      <c r="HI37" s="10"/>
      <c r="HJ37" s="10"/>
      <c r="HK37" s="10"/>
      <c r="HL37" s="10"/>
      <c r="HM37" s="10"/>
      <c r="HN37" s="10"/>
      <c r="HO37" s="10"/>
      <c r="HP37" s="10"/>
      <c r="HQ37" s="10"/>
      <c r="HR37" s="10"/>
      <c r="HS37" s="10"/>
      <c r="HT37" s="10"/>
      <c r="HU37" s="10"/>
      <c r="HV37" s="10"/>
      <c r="HW37" s="10"/>
      <c r="HX37" s="10"/>
      <c r="HY37" s="10"/>
      <c r="HZ37" s="10"/>
      <c r="IA37" s="10"/>
      <c r="IB37" s="10"/>
      <c r="IC37" s="10"/>
      <c r="ID37" s="10"/>
    </row>
    <row r="38" spans="1:238" s="20" customFormat="1" ht="71.25" customHeight="1">
      <c r="A38" s="40"/>
      <c r="B38" s="21"/>
      <c r="C38" s="37">
        <f>H22</f>
        <v>0</v>
      </c>
      <c r="E38" s="22"/>
      <c r="F38" s="22"/>
      <c r="G38" s="22"/>
      <c r="H38" s="22"/>
      <c r="I38" s="22"/>
      <c r="J38" s="21"/>
      <c r="K38" s="302">
        <f>'2. PEACH'!E166</f>
        <v>0</v>
      </c>
      <c r="L38" s="302"/>
      <c r="M38" s="160" t="s">
        <v>122</v>
      </c>
      <c r="N38" s="21"/>
      <c r="O38" s="21"/>
      <c r="P38" s="41"/>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0"/>
      <c r="FN38" s="10"/>
      <c r="FO38" s="10"/>
      <c r="FP38" s="10"/>
      <c r="FQ38" s="10"/>
      <c r="FR38" s="10"/>
      <c r="FS38" s="10"/>
      <c r="FT38" s="10"/>
      <c r="FU38" s="10"/>
      <c r="FV38" s="10"/>
      <c r="FW38" s="10"/>
      <c r="FX38" s="10"/>
      <c r="FY38" s="10"/>
      <c r="FZ38" s="10"/>
      <c r="GA38" s="10"/>
      <c r="GB38" s="10"/>
      <c r="GC38" s="10"/>
      <c r="GD38" s="10"/>
      <c r="GE38" s="10"/>
      <c r="GF38" s="10"/>
      <c r="GG38" s="10"/>
      <c r="GH38" s="10"/>
      <c r="GI38" s="10"/>
      <c r="GJ38" s="10"/>
      <c r="GK38" s="10"/>
      <c r="GL38" s="10"/>
      <c r="GM38" s="10"/>
      <c r="GN38" s="10"/>
      <c r="GO38" s="10"/>
      <c r="GP38" s="10"/>
      <c r="GQ38" s="10"/>
      <c r="GR38" s="10"/>
      <c r="GS38" s="10"/>
      <c r="GT38" s="10"/>
      <c r="GU38" s="10"/>
      <c r="GV38" s="10"/>
      <c r="GW38" s="10"/>
      <c r="GX38" s="10"/>
      <c r="GY38" s="10"/>
      <c r="GZ38" s="10"/>
      <c r="HA38" s="10"/>
      <c r="HB38" s="10"/>
      <c r="HC38" s="10"/>
      <c r="HD38" s="10"/>
      <c r="HE38" s="10"/>
      <c r="HF38" s="10"/>
      <c r="HG38" s="10"/>
      <c r="HH38" s="10"/>
      <c r="HI38" s="10"/>
      <c r="HJ38" s="10"/>
      <c r="HK38" s="10"/>
      <c r="HL38" s="10"/>
      <c r="HM38" s="10"/>
      <c r="HN38" s="10"/>
      <c r="HO38" s="10"/>
      <c r="HP38" s="10"/>
      <c r="HQ38" s="10"/>
      <c r="HR38" s="10"/>
      <c r="HS38" s="10"/>
      <c r="HT38" s="10"/>
      <c r="HU38" s="10"/>
      <c r="HV38" s="10"/>
      <c r="HW38" s="10"/>
      <c r="HX38" s="10"/>
      <c r="HY38" s="10"/>
      <c r="HZ38" s="10"/>
      <c r="IA38" s="10"/>
      <c r="IB38" s="10"/>
      <c r="IC38" s="10"/>
      <c r="ID38" s="10"/>
    </row>
    <row r="39" spans="1:238" s="20" customFormat="1" ht="82.5" customHeight="1">
      <c r="A39" s="40"/>
      <c r="B39" s="21"/>
      <c r="C39" s="266" t="s">
        <v>183</v>
      </c>
      <c r="E39" s="22"/>
      <c r="F39" s="22"/>
      <c r="G39" s="22"/>
      <c r="H39" s="22"/>
      <c r="I39" s="22"/>
      <c r="J39" s="21"/>
      <c r="N39" s="21"/>
      <c r="O39" s="21"/>
      <c r="P39" s="41"/>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0"/>
      <c r="FN39" s="10"/>
      <c r="FO39" s="10"/>
      <c r="FP39" s="10"/>
      <c r="FQ39" s="10"/>
      <c r="FR39" s="10"/>
      <c r="FS39" s="10"/>
      <c r="FT39" s="10"/>
      <c r="FU39" s="10"/>
      <c r="FV39" s="10"/>
      <c r="FW39" s="10"/>
      <c r="FX39" s="10"/>
      <c r="FY39" s="10"/>
      <c r="FZ39" s="10"/>
      <c r="GA39" s="10"/>
      <c r="GB39" s="10"/>
      <c r="GC39" s="10"/>
      <c r="GD39" s="10"/>
      <c r="GE39" s="10"/>
      <c r="GF39" s="10"/>
      <c r="GG39" s="10"/>
      <c r="GH39" s="10"/>
      <c r="GI39" s="10"/>
      <c r="GJ39" s="10"/>
      <c r="GK39" s="10"/>
      <c r="GL39" s="10"/>
      <c r="GM39" s="10"/>
      <c r="GN39" s="10"/>
      <c r="GO39" s="10"/>
      <c r="GP39" s="10"/>
      <c r="GQ39" s="10"/>
      <c r="GR39" s="10"/>
      <c r="GS39" s="10"/>
      <c r="GT39" s="10"/>
      <c r="GU39" s="10"/>
      <c r="GV39" s="10"/>
      <c r="GW39" s="10"/>
      <c r="GX39" s="10"/>
      <c r="GY39" s="10"/>
      <c r="GZ39" s="10"/>
      <c r="HA39" s="10"/>
      <c r="HB39" s="10"/>
      <c r="HC39" s="10"/>
      <c r="HD39" s="10"/>
      <c r="HE39" s="10"/>
      <c r="HF39" s="10"/>
      <c r="HG39" s="10"/>
      <c r="HH39" s="10"/>
      <c r="HI39" s="10"/>
      <c r="HJ39" s="10"/>
      <c r="HK39" s="10"/>
      <c r="HL39" s="10"/>
      <c r="HM39" s="10"/>
      <c r="HN39" s="10"/>
      <c r="HO39" s="10"/>
      <c r="HP39" s="10"/>
      <c r="HQ39" s="10"/>
      <c r="HR39" s="10"/>
      <c r="HS39" s="10"/>
      <c r="HT39" s="10"/>
      <c r="HU39" s="10"/>
      <c r="HV39" s="10"/>
      <c r="HW39" s="10"/>
      <c r="HX39" s="10"/>
      <c r="HY39" s="10"/>
      <c r="HZ39" s="10"/>
      <c r="IA39" s="10"/>
      <c r="IB39" s="10"/>
      <c r="IC39" s="10"/>
      <c r="ID39" s="10"/>
    </row>
    <row r="40" spans="1:238" s="20" customFormat="1">
      <c r="A40" s="40"/>
      <c r="B40" s="21"/>
      <c r="C40" s="21"/>
      <c r="D40" s="22"/>
      <c r="E40" s="22"/>
      <c r="F40" s="22"/>
      <c r="G40" s="22"/>
      <c r="H40" s="22"/>
      <c r="I40" s="22"/>
      <c r="J40" s="21"/>
      <c r="K40" s="21"/>
      <c r="L40" s="21"/>
      <c r="M40" s="21"/>
      <c r="N40" s="21"/>
      <c r="O40" s="21"/>
      <c r="P40" s="41"/>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0"/>
      <c r="FN40" s="10"/>
      <c r="FO40" s="10"/>
      <c r="FP40" s="10"/>
      <c r="FQ40" s="10"/>
      <c r="FR40" s="10"/>
      <c r="FS40" s="10"/>
      <c r="FT40" s="10"/>
      <c r="FU40" s="10"/>
      <c r="FV40" s="10"/>
      <c r="FW40" s="10"/>
      <c r="FX40" s="10"/>
      <c r="FY40" s="10"/>
      <c r="FZ40" s="10"/>
      <c r="GA40" s="10"/>
      <c r="GB40" s="10"/>
      <c r="GC40" s="10"/>
      <c r="GD40" s="10"/>
      <c r="GE40" s="10"/>
      <c r="GF40" s="10"/>
      <c r="GG40" s="10"/>
      <c r="GH40" s="10"/>
      <c r="GI40" s="10"/>
      <c r="GJ40" s="10"/>
      <c r="GK40" s="10"/>
      <c r="GL40" s="10"/>
      <c r="GM40" s="10"/>
      <c r="GN40" s="10"/>
      <c r="GO40" s="10"/>
      <c r="GP40" s="10"/>
      <c r="GQ40" s="10"/>
      <c r="GR40" s="10"/>
      <c r="GS40" s="10"/>
      <c r="GT40" s="10"/>
      <c r="GU40" s="10"/>
      <c r="GV40" s="10"/>
      <c r="GW40" s="10"/>
      <c r="GX40" s="10"/>
      <c r="GY40" s="10"/>
      <c r="GZ40" s="10"/>
      <c r="HA40" s="10"/>
      <c r="HB40" s="10"/>
      <c r="HC40" s="10"/>
      <c r="HD40" s="10"/>
      <c r="HE40" s="10"/>
      <c r="HF40" s="10"/>
      <c r="HG40" s="10"/>
      <c r="HH40" s="10"/>
      <c r="HI40" s="10"/>
      <c r="HJ40" s="10"/>
      <c r="HK40" s="10"/>
      <c r="HL40" s="10"/>
      <c r="HM40" s="10"/>
      <c r="HN40" s="10"/>
      <c r="HO40" s="10"/>
      <c r="HP40" s="10"/>
      <c r="HQ40" s="10"/>
      <c r="HR40" s="10"/>
      <c r="HS40" s="10"/>
      <c r="HT40" s="10"/>
      <c r="HU40" s="10"/>
      <c r="HV40" s="10"/>
      <c r="HW40" s="10"/>
      <c r="HX40" s="10"/>
      <c r="HY40" s="10"/>
      <c r="HZ40" s="10"/>
      <c r="IA40" s="10"/>
      <c r="IB40" s="10"/>
      <c r="IC40" s="10"/>
      <c r="ID40" s="10"/>
    </row>
    <row r="41" spans="1:238" s="20" customFormat="1">
      <c r="A41" s="40"/>
      <c r="B41" s="21"/>
      <c r="C41" s="21"/>
      <c r="D41" s="22"/>
      <c r="E41" s="22"/>
      <c r="F41" s="22"/>
      <c r="G41" s="22"/>
      <c r="H41" s="22"/>
      <c r="I41" s="22"/>
      <c r="J41" s="21"/>
      <c r="K41" s="21"/>
      <c r="L41" s="21"/>
      <c r="M41" s="21"/>
      <c r="N41" s="21"/>
      <c r="O41" s="21"/>
      <c r="P41" s="41"/>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0"/>
      <c r="FN41" s="10"/>
      <c r="FO41" s="10"/>
      <c r="FP41" s="10"/>
      <c r="FQ41" s="10"/>
      <c r="FR41" s="10"/>
      <c r="FS41" s="10"/>
      <c r="FT41" s="10"/>
      <c r="FU41" s="10"/>
      <c r="FV41" s="10"/>
      <c r="FW41" s="10"/>
      <c r="FX41" s="10"/>
      <c r="FY41" s="10"/>
      <c r="FZ41" s="10"/>
      <c r="GA41" s="10"/>
      <c r="GB41" s="10"/>
      <c r="GC41" s="10"/>
      <c r="GD41" s="10"/>
      <c r="GE41" s="10"/>
      <c r="GF41" s="10"/>
      <c r="GG41" s="10"/>
      <c r="GH41" s="10"/>
      <c r="GI41" s="10"/>
      <c r="GJ41" s="10"/>
      <c r="GK41" s="10"/>
      <c r="GL41" s="10"/>
      <c r="GM41" s="10"/>
      <c r="GN41" s="10"/>
      <c r="GO41" s="10"/>
      <c r="GP41" s="10"/>
      <c r="GQ41" s="10"/>
      <c r="GR41" s="10"/>
      <c r="GS41" s="10"/>
      <c r="GT41" s="10"/>
      <c r="GU41" s="10"/>
      <c r="GV41" s="10"/>
      <c r="GW41" s="10"/>
      <c r="GX41" s="10"/>
      <c r="GY41" s="10"/>
      <c r="GZ41" s="10"/>
      <c r="HA41" s="10"/>
      <c r="HB41" s="10"/>
      <c r="HC41" s="10"/>
      <c r="HD41" s="10"/>
      <c r="HE41" s="10"/>
      <c r="HF41" s="10"/>
      <c r="HG41" s="10"/>
      <c r="HH41" s="10"/>
      <c r="HI41" s="10"/>
      <c r="HJ41" s="10"/>
      <c r="HK41" s="10"/>
      <c r="HL41" s="10"/>
      <c r="HM41" s="10"/>
      <c r="HN41" s="10"/>
      <c r="HO41" s="10"/>
      <c r="HP41" s="10"/>
      <c r="HQ41" s="10"/>
      <c r="HR41" s="10"/>
      <c r="HS41" s="10"/>
      <c r="HT41" s="10"/>
      <c r="HU41" s="10"/>
      <c r="HV41" s="10"/>
      <c r="HW41" s="10"/>
      <c r="HX41" s="10"/>
      <c r="HY41" s="10"/>
      <c r="HZ41" s="10"/>
      <c r="IA41" s="10"/>
      <c r="IB41" s="10"/>
      <c r="IC41" s="10"/>
      <c r="ID41" s="10"/>
    </row>
    <row r="42" spans="1:238" s="20" customFormat="1" ht="30" customHeight="1">
      <c r="A42" s="40"/>
      <c r="B42" s="21"/>
      <c r="C42" s="21"/>
      <c r="D42" s="22"/>
      <c r="E42" s="22"/>
      <c r="F42" s="22"/>
      <c r="G42" s="22"/>
      <c r="H42" s="22"/>
      <c r="I42" s="22"/>
      <c r="J42" s="21"/>
      <c r="K42" s="21"/>
      <c r="L42" s="21"/>
      <c r="M42" s="21"/>
      <c r="N42" s="21"/>
      <c r="O42" s="21"/>
      <c r="P42" s="41"/>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0"/>
      <c r="FN42" s="10"/>
      <c r="FO42" s="10"/>
      <c r="FP42" s="10"/>
      <c r="FQ42" s="10"/>
      <c r="FR42" s="10"/>
      <c r="FS42" s="10"/>
      <c r="FT42" s="10"/>
      <c r="FU42" s="10"/>
      <c r="FV42" s="10"/>
      <c r="FW42" s="10"/>
      <c r="FX42" s="10"/>
      <c r="FY42" s="10"/>
      <c r="FZ42" s="10"/>
      <c r="GA42" s="10"/>
      <c r="GB42" s="10"/>
      <c r="GC42" s="10"/>
      <c r="GD42" s="10"/>
      <c r="GE42" s="10"/>
      <c r="GF42" s="10"/>
      <c r="GG42" s="10"/>
      <c r="GH42" s="10"/>
      <c r="GI42" s="10"/>
      <c r="GJ42" s="10"/>
      <c r="GK42" s="10"/>
      <c r="GL42" s="10"/>
      <c r="GM42" s="10"/>
      <c r="GN42" s="10"/>
      <c r="GO42" s="10"/>
      <c r="GP42" s="10"/>
      <c r="GQ42" s="10"/>
      <c r="GR42" s="10"/>
      <c r="GS42" s="10"/>
      <c r="GT42" s="10"/>
      <c r="GU42" s="10"/>
      <c r="GV42" s="10"/>
      <c r="GW42" s="10"/>
      <c r="GX42" s="10"/>
      <c r="GY42" s="10"/>
      <c r="GZ42" s="10"/>
      <c r="HA42" s="10"/>
      <c r="HB42" s="10"/>
      <c r="HC42" s="10"/>
      <c r="HD42" s="10"/>
      <c r="HE42" s="10"/>
      <c r="HF42" s="10"/>
      <c r="HG42" s="10"/>
      <c r="HH42" s="10"/>
      <c r="HI42" s="10"/>
      <c r="HJ42" s="10"/>
      <c r="HK42" s="10"/>
      <c r="HL42" s="10"/>
      <c r="HM42" s="10"/>
      <c r="HN42" s="10"/>
      <c r="HO42" s="10"/>
      <c r="HP42" s="10"/>
      <c r="HQ42" s="10"/>
      <c r="HR42" s="10"/>
      <c r="HS42" s="10"/>
      <c r="HT42" s="10"/>
      <c r="HU42" s="10"/>
      <c r="HV42" s="10"/>
      <c r="HW42" s="10"/>
      <c r="HX42" s="10"/>
      <c r="HY42" s="10"/>
      <c r="HZ42" s="10"/>
      <c r="IA42" s="10"/>
      <c r="IB42" s="10"/>
      <c r="IC42" s="10"/>
      <c r="ID42" s="10"/>
    </row>
    <row r="43" spans="1:238" s="20" customFormat="1">
      <c r="A43" s="40"/>
      <c r="B43" s="21"/>
      <c r="C43" s="21"/>
      <c r="D43" s="22"/>
      <c r="E43" s="22"/>
      <c r="F43" s="22"/>
      <c r="G43" s="22"/>
      <c r="H43" s="22"/>
      <c r="I43" s="22"/>
      <c r="J43" s="21"/>
      <c r="K43" s="21"/>
      <c r="L43" s="21"/>
      <c r="M43" s="21"/>
      <c r="N43" s="21"/>
      <c r="O43" s="21"/>
      <c r="P43" s="41"/>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0"/>
      <c r="FN43" s="10"/>
      <c r="FO43" s="10"/>
      <c r="FP43" s="10"/>
      <c r="FQ43" s="10"/>
      <c r="FR43" s="10"/>
      <c r="FS43" s="10"/>
      <c r="FT43" s="10"/>
      <c r="FU43" s="10"/>
      <c r="FV43" s="10"/>
      <c r="FW43" s="10"/>
      <c r="FX43" s="10"/>
      <c r="FY43" s="10"/>
      <c r="FZ43" s="10"/>
      <c r="GA43" s="10"/>
      <c r="GB43" s="10"/>
      <c r="GC43" s="10"/>
      <c r="GD43" s="10"/>
      <c r="GE43" s="10"/>
      <c r="GF43" s="10"/>
      <c r="GG43" s="10"/>
      <c r="GH43" s="10"/>
      <c r="GI43" s="10"/>
      <c r="GJ43" s="10"/>
      <c r="GK43" s="10"/>
      <c r="GL43" s="10"/>
      <c r="GM43" s="10"/>
      <c r="GN43" s="10"/>
      <c r="GO43" s="10"/>
      <c r="GP43" s="10"/>
      <c r="GQ43" s="10"/>
      <c r="GR43" s="10"/>
      <c r="GS43" s="10"/>
      <c r="GT43" s="10"/>
      <c r="GU43" s="10"/>
      <c r="GV43" s="10"/>
      <c r="GW43" s="10"/>
      <c r="GX43" s="10"/>
      <c r="GY43" s="10"/>
      <c r="GZ43" s="10"/>
      <c r="HA43" s="10"/>
      <c r="HB43" s="10"/>
      <c r="HC43" s="10"/>
      <c r="HD43" s="10"/>
      <c r="HE43" s="10"/>
      <c r="HF43" s="10"/>
      <c r="HG43" s="10"/>
      <c r="HH43" s="10"/>
      <c r="HI43" s="10"/>
      <c r="HJ43" s="10"/>
      <c r="HK43" s="10"/>
      <c r="HL43" s="10"/>
      <c r="HM43" s="10"/>
      <c r="HN43" s="10"/>
      <c r="HO43" s="10"/>
      <c r="HP43" s="10"/>
      <c r="HQ43" s="10"/>
      <c r="HR43" s="10"/>
      <c r="HS43" s="10"/>
      <c r="HT43" s="10"/>
      <c r="HU43" s="10"/>
      <c r="HV43" s="10"/>
      <c r="HW43" s="10"/>
      <c r="HX43" s="10"/>
      <c r="HY43" s="10"/>
      <c r="HZ43" s="10"/>
      <c r="IA43" s="10"/>
      <c r="IB43" s="10"/>
      <c r="IC43" s="10"/>
      <c r="ID43" s="10"/>
    </row>
    <row r="44" spans="1:238" s="20" customFormat="1" ht="20.25" customHeight="1">
      <c r="A44" s="40"/>
      <c r="B44" s="21"/>
      <c r="C44" s="21"/>
      <c r="D44" s="22"/>
      <c r="E44" s="22"/>
      <c r="F44" s="22"/>
      <c r="G44" s="22"/>
      <c r="H44" s="22"/>
      <c r="I44" s="22"/>
      <c r="J44" s="21"/>
      <c r="K44" s="21"/>
      <c r="L44" s="21"/>
      <c r="M44" s="21"/>
      <c r="N44" s="21"/>
      <c r="O44" s="21"/>
      <c r="P44" s="41"/>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0"/>
      <c r="FN44" s="10"/>
      <c r="FO44" s="10"/>
      <c r="FP44" s="10"/>
      <c r="FQ44" s="10"/>
      <c r="FR44" s="10"/>
      <c r="FS44" s="10"/>
      <c r="FT44" s="10"/>
      <c r="FU44" s="10"/>
      <c r="FV44" s="10"/>
      <c r="FW44" s="10"/>
      <c r="FX44" s="10"/>
      <c r="FY44" s="10"/>
      <c r="FZ44" s="10"/>
      <c r="GA44" s="10"/>
      <c r="GB44" s="10"/>
      <c r="GC44" s="10"/>
      <c r="GD44" s="10"/>
      <c r="GE44" s="10"/>
      <c r="GF44" s="10"/>
      <c r="GG44" s="10"/>
      <c r="GH44" s="10"/>
      <c r="GI44" s="10"/>
      <c r="GJ44" s="10"/>
      <c r="GK44" s="10"/>
      <c r="GL44" s="10"/>
      <c r="GM44" s="10"/>
      <c r="GN44" s="10"/>
      <c r="GO44" s="10"/>
      <c r="GP44" s="10"/>
      <c r="GQ44" s="10"/>
      <c r="GR44" s="10"/>
      <c r="GS44" s="10"/>
      <c r="GT44" s="10"/>
      <c r="GU44" s="10"/>
      <c r="GV44" s="10"/>
      <c r="GW44" s="10"/>
      <c r="GX44" s="10"/>
      <c r="GY44" s="10"/>
      <c r="GZ44" s="10"/>
      <c r="HA44" s="10"/>
      <c r="HB44" s="10"/>
      <c r="HC44" s="10"/>
      <c r="HD44" s="10"/>
      <c r="HE44" s="10"/>
      <c r="HF44" s="10"/>
      <c r="HG44" s="10"/>
      <c r="HH44" s="10"/>
      <c r="HI44" s="10"/>
      <c r="HJ44" s="10"/>
      <c r="HK44" s="10"/>
      <c r="HL44" s="10"/>
      <c r="HM44" s="10"/>
      <c r="HN44" s="10"/>
      <c r="HO44" s="10"/>
      <c r="HP44" s="10"/>
      <c r="HQ44" s="10"/>
      <c r="HR44" s="10"/>
      <c r="HS44" s="10"/>
      <c r="HT44" s="10"/>
      <c r="HU44" s="10"/>
      <c r="HV44" s="10"/>
      <c r="HW44" s="10"/>
      <c r="HX44" s="10"/>
      <c r="HY44" s="10"/>
      <c r="HZ44" s="10"/>
      <c r="IA44" s="10"/>
      <c r="IB44" s="10"/>
      <c r="IC44" s="10"/>
      <c r="ID44" s="10"/>
    </row>
    <row r="45" spans="1:238" s="20" customFormat="1">
      <c r="A45" s="40"/>
      <c r="B45" s="21"/>
      <c r="C45" s="21"/>
      <c r="D45" s="22"/>
      <c r="E45" s="22"/>
      <c r="F45" s="22"/>
      <c r="G45" s="22"/>
      <c r="H45" s="22"/>
      <c r="I45" s="22"/>
      <c r="J45" s="21"/>
      <c r="K45" s="21"/>
      <c r="L45" s="21"/>
      <c r="M45" s="21"/>
      <c r="N45" s="21"/>
      <c r="O45" s="21"/>
      <c r="P45" s="41"/>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c r="CS45" s="10"/>
      <c r="CT45" s="10"/>
      <c r="CU45" s="10"/>
      <c r="CV45" s="10"/>
      <c r="CW45" s="10"/>
      <c r="CX45" s="10"/>
      <c r="CY45" s="10"/>
      <c r="CZ45" s="10"/>
      <c r="DA45" s="10"/>
      <c r="DB45" s="10"/>
      <c r="DC45" s="10"/>
      <c r="DD45" s="10"/>
      <c r="DE45" s="10"/>
      <c r="DF45" s="10"/>
      <c r="DG45" s="10"/>
      <c r="DH45" s="10"/>
      <c r="DI45" s="10"/>
      <c r="DJ45" s="10"/>
      <c r="DK45" s="10"/>
      <c r="DL45" s="10"/>
      <c r="DM45" s="10"/>
      <c r="DN45" s="10"/>
      <c r="DO45" s="10"/>
      <c r="DP45" s="10"/>
      <c r="DQ45" s="10"/>
      <c r="DR45" s="10"/>
      <c r="DS45" s="10"/>
      <c r="DT45" s="10"/>
      <c r="DU45" s="10"/>
      <c r="DV45" s="10"/>
      <c r="DW45" s="10"/>
      <c r="DX45" s="10"/>
      <c r="DY45" s="10"/>
      <c r="DZ45" s="10"/>
      <c r="EA45" s="10"/>
      <c r="EB45" s="10"/>
      <c r="EC45" s="10"/>
      <c r="ED45" s="10"/>
      <c r="EE45" s="10"/>
      <c r="EF45" s="10"/>
      <c r="EG45" s="10"/>
      <c r="EH45" s="10"/>
      <c r="EI45" s="10"/>
      <c r="EJ45" s="10"/>
      <c r="EK45" s="10"/>
      <c r="EL45" s="10"/>
      <c r="EM45" s="10"/>
      <c r="EN45" s="10"/>
      <c r="EO45" s="10"/>
      <c r="EP45" s="10"/>
      <c r="EQ45" s="10"/>
      <c r="ER45" s="10"/>
      <c r="ES45" s="10"/>
      <c r="ET45" s="10"/>
      <c r="EU45" s="10"/>
      <c r="EV45" s="10"/>
      <c r="EW45" s="10"/>
      <c r="EX45" s="10"/>
      <c r="EY45" s="10"/>
      <c r="EZ45" s="10"/>
      <c r="FA45" s="10"/>
      <c r="FB45" s="10"/>
      <c r="FC45" s="10"/>
      <c r="FD45" s="10"/>
      <c r="FE45" s="10"/>
      <c r="FF45" s="10"/>
      <c r="FG45" s="10"/>
      <c r="FH45" s="10"/>
      <c r="FI45" s="10"/>
      <c r="FJ45" s="10"/>
      <c r="FK45" s="10"/>
      <c r="FL45" s="10"/>
      <c r="FM45" s="10"/>
      <c r="FN45" s="10"/>
      <c r="FO45" s="10"/>
      <c r="FP45" s="10"/>
      <c r="FQ45" s="10"/>
      <c r="FR45" s="10"/>
      <c r="FS45" s="10"/>
      <c r="FT45" s="10"/>
      <c r="FU45" s="10"/>
      <c r="FV45" s="10"/>
      <c r="FW45" s="10"/>
      <c r="FX45" s="10"/>
      <c r="FY45" s="10"/>
      <c r="FZ45" s="10"/>
      <c r="GA45" s="10"/>
      <c r="GB45" s="10"/>
      <c r="GC45" s="10"/>
      <c r="GD45" s="10"/>
      <c r="GE45" s="10"/>
      <c r="GF45" s="10"/>
      <c r="GG45" s="10"/>
      <c r="GH45" s="10"/>
      <c r="GI45" s="10"/>
      <c r="GJ45" s="10"/>
      <c r="GK45" s="10"/>
      <c r="GL45" s="10"/>
      <c r="GM45" s="10"/>
      <c r="GN45" s="10"/>
      <c r="GO45" s="10"/>
      <c r="GP45" s="10"/>
      <c r="GQ45" s="10"/>
      <c r="GR45" s="10"/>
      <c r="GS45" s="10"/>
      <c r="GT45" s="10"/>
      <c r="GU45" s="10"/>
      <c r="GV45" s="10"/>
      <c r="GW45" s="10"/>
      <c r="GX45" s="10"/>
      <c r="GY45" s="10"/>
      <c r="GZ45" s="10"/>
      <c r="HA45" s="10"/>
      <c r="HB45" s="10"/>
      <c r="HC45" s="10"/>
      <c r="HD45" s="10"/>
      <c r="HE45" s="10"/>
      <c r="HF45" s="10"/>
      <c r="HG45" s="10"/>
      <c r="HH45" s="10"/>
      <c r="HI45" s="10"/>
      <c r="HJ45" s="10"/>
      <c r="HK45" s="10"/>
      <c r="HL45" s="10"/>
      <c r="HM45" s="10"/>
      <c r="HN45" s="10"/>
      <c r="HO45" s="10"/>
      <c r="HP45" s="10"/>
      <c r="HQ45" s="10"/>
      <c r="HR45" s="10"/>
      <c r="HS45" s="10"/>
      <c r="HT45" s="10"/>
      <c r="HU45" s="10"/>
      <c r="HV45" s="10"/>
      <c r="HW45" s="10"/>
      <c r="HX45" s="10"/>
      <c r="HY45" s="10"/>
      <c r="HZ45" s="10"/>
      <c r="IA45" s="10"/>
      <c r="IB45" s="10"/>
      <c r="IC45" s="10"/>
      <c r="ID45" s="10"/>
    </row>
    <row r="46" spans="1:238" s="20" customFormat="1">
      <c r="A46" s="40"/>
      <c r="B46" s="21"/>
      <c r="C46" s="21"/>
      <c r="D46" s="22"/>
      <c r="E46" s="22"/>
      <c r="F46" s="22"/>
      <c r="G46" s="22"/>
      <c r="H46" s="22"/>
      <c r="I46" s="22"/>
      <c r="J46" s="21"/>
      <c r="K46" s="21"/>
      <c r="L46" s="21"/>
      <c r="M46" s="21"/>
      <c r="N46" s="21"/>
      <c r="O46" s="21"/>
      <c r="P46" s="41"/>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c r="CE46" s="10"/>
      <c r="CF46" s="10"/>
      <c r="CG46" s="10"/>
      <c r="CH46" s="10"/>
      <c r="CI46" s="10"/>
      <c r="CJ46" s="10"/>
      <c r="CK46" s="10"/>
      <c r="CL46" s="10"/>
      <c r="CM46" s="10"/>
      <c r="CN46" s="10"/>
      <c r="CO46" s="10"/>
      <c r="CP46" s="10"/>
      <c r="CQ46" s="10"/>
      <c r="CR46" s="10"/>
      <c r="CS46" s="10"/>
      <c r="CT46" s="10"/>
      <c r="CU46" s="10"/>
      <c r="CV46" s="10"/>
      <c r="CW46" s="10"/>
      <c r="CX46" s="10"/>
      <c r="CY46" s="10"/>
      <c r="CZ46" s="10"/>
      <c r="DA46" s="10"/>
      <c r="DB46" s="10"/>
      <c r="DC46" s="10"/>
      <c r="DD46" s="10"/>
      <c r="DE46" s="10"/>
      <c r="DF46" s="10"/>
      <c r="DG46" s="10"/>
      <c r="DH46" s="10"/>
      <c r="DI46" s="10"/>
      <c r="DJ46" s="10"/>
      <c r="DK46" s="10"/>
      <c r="DL46" s="10"/>
      <c r="DM46" s="10"/>
      <c r="DN46" s="10"/>
      <c r="DO46" s="10"/>
      <c r="DP46" s="10"/>
      <c r="DQ46" s="10"/>
      <c r="DR46" s="10"/>
      <c r="DS46" s="10"/>
      <c r="DT46" s="10"/>
      <c r="DU46" s="10"/>
      <c r="DV46" s="10"/>
      <c r="DW46" s="10"/>
      <c r="DX46" s="10"/>
      <c r="DY46" s="10"/>
      <c r="DZ46" s="10"/>
      <c r="EA46" s="10"/>
      <c r="EB46" s="10"/>
      <c r="EC46" s="10"/>
      <c r="ED46" s="10"/>
      <c r="EE46" s="10"/>
      <c r="EF46" s="10"/>
      <c r="EG46" s="10"/>
      <c r="EH46" s="10"/>
      <c r="EI46" s="10"/>
      <c r="EJ46" s="10"/>
      <c r="EK46" s="10"/>
      <c r="EL46" s="10"/>
      <c r="EM46" s="10"/>
      <c r="EN46" s="10"/>
      <c r="EO46" s="10"/>
      <c r="EP46" s="10"/>
      <c r="EQ46" s="10"/>
      <c r="ER46" s="10"/>
      <c r="ES46" s="10"/>
      <c r="ET46" s="10"/>
      <c r="EU46" s="10"/>
      <c r="EV46" s="10"/>
      <c r="EW46" s="10"/>
      <c r="EX46" s="10"/>
      <c r="EY46" s="10"/>
      <c r="EZ46" s="10"/>
      <c r="FA46" s="10"/>
      <c r="FB46" s="10"/>
      <c r="FC46" s="10"/>
      <c r="FD46" s="10"/>
      <c r="FE46" s="10"/>
      <c r="FF46" s="10"/>
      <c r="FG46" s="10"/>
      <c r="FH46" s="10"/>
      <c r="FI46" s="10"/>
      <c r="FJ46" s="10"/>
      <c r="FK46" s="10"/>
      <c r="FL46" s="10"/>
      <c r="FM46" s="10"/>
      <c r="FN46" s="10"/>
      <c r="FO46" s="10"/>
      <c r="FP46" s="10"/>
      <c r="FQ46" s="10"/>
      <c r="FR46" s="10"/>
      <c r="FS46" s="10"/>
      <c r="FT46" s="10"/>
      <c r="FU46" s="10"/>
      <c r="FV46" s="10"/>
      <c r="FW46" s="10"/>
      <c r="FX46" s="10"/>
      <c r="FY46" s="10"/>
      <c r="FZ46" s="10"/>
      <c r="GA46" s="10"/>
      <c r="GB46" s="10"/>
      <c r="GC46" s="10"/>
      <c r="GD46" s="10"/>
      <c r="GE46" s="10"/>
      <c r="GF46" s="10"/>
      <c r="GG46" s="10"/>
      <c r="GH46" s="10"/>
      <c r="GI46" s="10"/>
      <c r="GJ46" s="10"/>
      <c r="GK46" s="10"/>
      <c r="GL46" s="10"/>
      <c r="GM46" s="10"/>
      <c r="GN46" s="10"/>
      <c r="GO46" s="10"/>
      <c r="GP46" s="10"/>
      <c r="GQ46" s="10"/>
      <c r="GR46" s="10"/>
      <c r="GS46" s="10"/>
      <c r="GT46" s="10"/>
      <c r="GU46" s="10"/>
      <c r="GV46" s="10"/>
      <c r="GW46" s="10"/>
      <c r="GX46" s="10"/>
      <c r="GY46" s="10"/>
      <c r="GZ46" s="10"/>
      <c r="HA46" s="10"/>
      <c r="HB46" s="10"/>
      <c r="HC46" s="10"/>
      <c r="HD46" s="10"/>
      <c r="HE46" s="10"/>
      <c r="HF46" s="10"/>
      <c r="HG46" s="10"/>
      <c r="HH46" s="10"/>
      <c r="HI46" s="10"/>
      <c r="HJ46" s="10"/>
      <c r="HK46" s="10"/>
      <c r="HL46" s="10"/>
      <c r="HM46" s="10"/>
      <c r="HN46" s="10"/>
      <c r="HO46" s="10"/>
      <c r="HP46" s="10"/>
      <c r="HQ46" s="10"/>
      <c r="HR46" s="10"/>
      <c r="HS46" s="10"/>
      <c r="HT46" s="10"/>
      <c r="HU46" s="10"/>
      <c r="HV46" s="10"/>
      <c r="HW46" s="10"/>
      <c r="HX46" s="10"/>
      <c r="HY46" s="10"/>
      <c r="HZ46" s="10"/>
      <c r="IA46" s="10"/>
      <c r="IB46" s="10"/>
      <c r="IC46" s="10"/>
      <c r="ID46" s="10"/>
    </row>
    <row r="47" spans="1:238" s="20" customFormat="1">
      <c r="A47" s="40"/>
      <c r="B47" s="21"/>
      <c r="C47" s="21"/>
      <c r="D47" s="22"/>
      <c r="E47" s="22"/>
      <c r="F47" s="22"/>
      <c r="G47" s="22"/>
      <c r="H47" s="22"/>
      <c r="I47" s="22"/>
      <c r="J47" s="21"/>
      <c r="K47" s="21"/>
      <c r="L47" s="21"/>
      <c r="M47" s="21"/>
      <c r="N47" s="21"/>
      <c r="O47" s="21"/>
      <c r="P47" s="41"/>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c r="BW47" s="10"/>
      <c r="BX47" s="10"/>
      <c r="BY47" s="10"/>
      <c r="BZ47" s="10"/>
      <c r="CA47" s="10"/>
      <c r="CB47" s="10"/>
      <c r="CC47" s="10"/>
      <c r="CD47" s="10"/>
      <c r="CE47" s="10"/>
      <c r="CF47" s="10"/>
      <c r="CG47" s="10"/>
      <c r="CH47" s="10"/>
      <c r="CI47" s="10"/>
      <c r="CJ47" s="10"/>
      <c r="CK47" s="10"/>
      <c r="CL47" s="10"/>
      <c r="CM47" s="10"/>
      <c r="CN47" s="10"/>
      <c r="CO47" s="10"/>
      <c r="CP47" s="10"/>
      <c r="CQ47" s="10"/>
      <c r="CR47" s="10"/>
      <c r="CS47" s="10"/>
      <c r="CT47" s="10"/>
      <c r="CU47" s="10"/>
      <c r="CV47" s="10"/>
      <c r="CW47" s="10"/>
      <c r="CX47" s="10"/>
      <c r="CY47" s="10"/>
      <c r="CZ47" s="10"/>
      <c r="DA47" s="10"/>
      <c r="DB47" s="10"/>
      <c r="DC47" s="10"/>
      <c r="DD47" s="10"/>
      <c r="DE47" s="10"/>
      <c r="DF47" s="10"/>
      <c r="DG47" s="10"/>
      <c r="DH47" s="10"/>
      <c r="DI47" s="10"/>
      <c r="DJ47" s="10"/>
      <c r="DK47" s="10"/>
      <c r="DL47" s="10"/>
      <c r="DM47" s="10"/>
      <c r="DN47" s="10"/>
      <c r="DO47" s="10"/>
      <c r="DP47" s="10"/>
      <c r="DQ47" s="10"/>
      <c r="DR47" s="10"/>
      <c r="DS47" s="10"/>
      <c r="DT47" s="10"/>
      <c r="DU47" s="10"/>
      <c r="DV47" s="10"/>
      <c r="DW47" s="10"/>
      <c r="DX47" s="10"/>
      <c r="DY47" s="10"/>
      <c r="DZ47" s="10"/>
      <c r="EA47" s="10"/>
      <c r="EB47" s="10"/>
      <c r="EC47" s="10"/>
      <c r="ED47" s="10"/>
      <c r="EE47" s="10"/>
      <c r="EF47" s="10"/>
      <c r="EG47" s="10"/>
      <c r="EH47" s="10"/>
      <c r="EI47" s="10"/>
      <c r="EJ47" s="10"/>
      <c r="EK47" s="10"/>
      <c r="EL47" s="10"/>
      <c r="EM47" s="10"/>
      <c r="EN47" s="10"/>
      <c r="EO47" s="10"/>
      <c r="EP47" s="10"/>
      <c r="EQ47" s="10"/>
      <c r="ER47" s="10"/>
      <c r="ES47" s="10"/>
      <c r="ET47" s="10"/>
      <c r="EU47" s="10"/>
      <c r="EV47" s="10"/>
      <c r="EW47" s="10"/>
      <c r="EX47" s="10"/>
      <c r="EY47" s="10"/>
      <c r="EZ47" s="10"/>
      <c r="FA47" s="10"/>
      <c r="FB47" s="10"/>
      <c r="FC47" s="10"/>
      <c r="FD47" s="10"/>
      <c r="FE47" s="10"/>
      <c r="FF47" s="10"/>
      <c r="FG47" s="10"/>
      <c r="FH47" s="10"/>
      <c r="FI47" s="10"/>
      <c r="FJ47" s="10"/>
      <c r="FK47" s="10"/>
      <c r="FL47" s="10"/>
      <c r="FM47" s="10"/>
      <c r="FN47" s="10"/>
      <c r="FO47" s="10"/>
      <c r="FP47" s="10"/>
      <c r="FQ47" s="10"/>
      <c r="FR47" s="10"/>
      <c r="FS47" s="10"/>
      <c r="FT47" s="10"/>
      <c r="FU47" s="10"/>
      <c r="FV47" s="10"/>
      <c r="FW47" s="10"/>
      <c r="FX47" s="10"/>
      <c r="FY47" s="10"/>
      <c r="FZ47" s="10"/>
      <c r="GA47" s="10"/>
      <c r="GB47" s="10"/>
      <c r="GC47" s="10"/>
      <c r="GD47" s="10"/>
      <c r="GE47" s="10"/>
      <c r="GF47" s="10"/>
      <c r="GG47" s="10"/>
      <c r="GH47" s="10"/>
      <c r="GI47" s="10"/>
      <c r="GJ47" s="10"/>
      <c r="GK47" s="10"/>
      <c r="GL47" s="10"/>
      <c r="GM47" s="10"/>
      <c r="GN47" s="10"/>
      <c r="GO47" s="10"/>
      <c r="GP47" s="10"/>
      <c r="GQ47" s="10"/>
      <c r="GR47" s="10"/>
      <c r="GS47" s="10"/>
      <c r="GT47" s="10"/>
      <c r="GU47" s="10"/>
      <c r="GV47" s="10"/>
      <c r="GW47" s="10"/>
      <c r="GX47" s="10"/>
      <c r="GY47" s="10"/>
      <c r="GZ47" s="10"/>
      <c r="HA47" s="10"/>
      <c r="HB47" s="10"/>
      <c r="HC47" s="10"/>
      <c r="HD47" s="10"/>
      <c r="HE47" s="10"/>
      <c r="HF47" s="10"/>
      <c r="HG47" s="10"/>
      <c r="HH47" s="10"/>
      <c r="HI47" s="10"/>
      <c r="HJ47" s="10"/>
      <c r="HK47" s="10"/>
      <c r="HL47" s="10"/>
      <c r="HM47" s="10"/>
      <c r="HN47" s="10"/>
      <c r="HO47" s="10"/>
      <c r="HP47" s="10"/>
      <c r="HQ47" s="10"/>
      <c r="HR47" s="10"/>
      <c r="HS47" s="10"/>
      <c r="HT47" s="10"/>
      <c r="HU47" s="10"/>
      <c r="HV47" s="10"/>
      <c r="HW47" s="10"/>
      <c r="HX47" s="10"/>
      <c r="HY47" s="10"/>
      <c r="HZ47" s="10"/>
      <c r="IA47" s="10"/>
      <c r="IB47" s="10"/>
      <c r="IC47" s="10"/>
      <c r="ID47" s="10"/>
    </row>
    <row r="48" spans="1:238" s="20" customFormat="1">
      <c r="A48" s="40"/>
      <c r="B48" s="21"/>
      <c r="C48" s="21"/>
      <c r="D48" s="22"/>
      <c r="E48" s="22"/>
      <c r="F48" s="22"/>
      <c r="G48" s="22"/>
      <c r="H48" s="22"/>
      <c r="I48" s="22"/>
      <c r="J48" s="21"/>
      <c r="K48" s="21"/>
      <c r="L48" s="21"/>
      <c r="M48" s="21"/>
      <c r="N48" s="21"/>
      <c r="O48" s="21"/>
      <c r="P48" s="41"/>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c r="BV48" s="10"/>
      <c r="BW48" s="10"/>
      <c r="BX48" s="10"/>
      <c r="BY48" s="10"/>
      <c r="BZ48" s="10"/>
      <c r="CA48" s="10"/>
      <c r="CB48" s="10"/>
      <c r="CC48" s="10"/>
      <c r="CD48" s="10"/>
      <c r="CE48" s="10"/>
      <c r="CF48" s="10"/>
      <c r="CG48" s="10"/>
      <c r="CH48" s="10"/>
      <c r="CI48" s="10"/>
      <c r="CJ48" s="10"/>
      <c r="CK48" s="10"/>
      <c r="CL48" s="10"/>
      <c r="CM48" s="10"/>
      <c r="CN48" s="10"/>
      <c r="CO48" s="10"/>
      <c r="CP48" s="10"/>
      <c r="CQ48" s="10"/>
      <c r="CR48" s="10"/>
      <c r="CS48" s="10"/>
      <c r="CT48" s="10"/>
      <c r="CU48" s="10"/>
      <c r="CV48" s="10"/>
      <c r="CW48" s="10"/>
      <c r="CX48" s="10"/>
      <c r="CY48" s="10"/>
      <c r="CZ48" s="10"/>
      <c r="DA48" s="10"/>
      <c r="DB48" s="10"/>
      <c r="DC48" s="10"/>
      <c r="DD48" s="10"/>
      <c r="DE48" s="10"/>
      <c r="DF48" s="10"/>
      <c r="DG48" s="10"/>
      <c r="DH48" s="10"/>
      <c r="DI48" s="10"/>
      <c r="DJ48" s="10"/>
      <c r="DK48" s="10"/>
      <c r="DL48" s="10"/>
      <c r="DM48" s="10"/>
      <c r="DN48" s="10"/>
      <c r="DO48" s="10"/>
      <c r="DP48" s="10"/>
      <c r="DQ48" s="10"/>
      <c r="DR48" s="10"/>
      <c r="DS48" s="10"/>
      <c r="DT48" s="10"/>
      <c r="DU48" s="10"/>
      <c r="DV48" s="10"/>
      <c r="DW48" s="10"/>
      <c r="DX48" s="10"/>
      <c r="DY48" s="10"/>
      <c r="DZ48" s="10"/>
      <c r="EA48" s="10"/>
      <c r="EB48" s="10"/>
      <c r="EC48" s="10"/>
      <c r="ED48" s="10"/>
      <c r="EE48" s="10"/>
      <c r="EF48" s="10"/>
      <c r="EG48" s="10"/>
      <c r="EH48" s="10"/>
      <c r="EI48" s="10"/>
      <c r="EJ48" s="10"/>
      <c r="EK48" s="10"/>
      <c r="EL48" s="10"/>
      <c r="EM48" s="10"/>
      <c r="EN48" s="10"/>
      <c r="EO48" s="10"/>
      <c r="EP48" s="10"/>
      <c r="EQ48" s="10"/>
      <c r="ER48" s="10"/>
      <c r="ES48" s="10"/>
      <c r="ET48" s="10"/>
      <c r="EU48" s="10"/>
      <c r="EV48" s="10"/>
      <c r="EW48" s="10"/>
      <c r="EX48" s="10"/>
      <c r="EY48" s="10"/>
      <c r="EZ48" s="10"/>
      <c r="FA48" s="10"/>
      <c r="FB48" s="10"/>
      <c r="FC48" s="10"/>
      <c r="FD48" s="10"/>
      <c r="FE48" s="10"/>
      <c r="FF48" s="10"/>
      <c r="FG48" s="10"/>
      <c r="FH48" s="10"/>
      <c r="FI48" s="10"/>
      <c r="FJ48" s="10"/>
      <c r="FK48" s="10"/>
      <c r="FL48" s="10"/>
      <c r="FM48" s="10"/>
      <c r="FN48" s="10"/>
      <c r="FO48" s="10"/>
      <c r="FP48" s="10"/>
      <c r="FQ48" s="10"/>
      <c r="FR48" s="10"/>
      <c r="FS48" s="10"/>
      <c r="FT48" s="10"/>
      <c r="FU48" s="10"/>
      <c r="FV48" s="10"/>
      <c r="FW48" s="10"/>
      <c r="FX48" s="10"/>
      <c r="FY48" s="10"/>
      <c r="FZ48" s="10"/>
      <c r="GA48" s="10"/>
      <c r="GB48" s="10"/>
      <c r="GC48" s="10"/>
      <c r="GD48" s="10"/>
      <c r="GE48" s="10"/>
      <c r="GF48" s="10"/>
      <c r="GG48" s="10"/>
      <c r="GH48" s="10"/>
      <c r="GI48" s="10"/>
      <c r="GJ48" s="10"/>
      <c r="GK48" s="10"/>
      <c r="GL48" s="10"/>
      <c r="GM48" s="10"/>
      <c r="GN48" s="10"/>
      <c r="GO48" s="10"/>
      <c r="GP48" s="10"/>
      <c r="GQ48" s="10"/>
      <c r="GR48" s="10"/>
      <c r="GS48" s="10"/>
      <c r="GT48" s="10"/>
      <c r="GU48" s="10"/>
      <c r="GV48" s="10"/>
      <c r="GW48" s="10"/>
      <c r="GX48" s="10"/>
      <c r="GY48" s="10"/>
      <c r="GZ48" s="10"/>
      <c r="HA48" s="10"/>
      <c r="HB48" s="10"/>
      <c r="HC48" s="10"/>
      <c r="HD48" s="10"/>
      <c r="HE48" s="10"/>
      <c r="HF48" s="10"/>
      <c r="HG48" s="10"/>
      <c r="HH48" s="10"/>
      <c r="HI48" s="10"/>
      <c r="HJ48" s="10"/>
      <c r="HK48" s="10"/>
      <c r="HL48" s="10"/>
      <c r="HM48" s="10"/>
      <c r="HN48" s="10"/>
      <c r="HO48" s="10"/>
      <c r="HP48" s="10"/>
      <c r="HQ48" s="10"/>
      <c r="HR48" s="10"/>
      <c r="HS48" s="10"/>
      <c r="HT48" s="10"/>
      <c r="HU48" s="10"/>
      <c r="HV48" s="10"/>
      <c r="HW48" s="10"/>
      <c r="HX48" s="10"/>
      <c r="HY48" s="10"/>
      <c r="HZ48" s="10"/>
      <c r="IA48" s="10"/>
      <c r="IB48" s="10"/>
      <c r="IC48" s="10"/>
      <c r="ID48" s="10"/>
    </row>
    <row r="49" spans="1:238" s="20" customFormat="1" ht="32.25" customHeight="1">
      <c r="A49" s="40"/>
      <c r="B49" s="321" t="s">
        <v>6</v>
      </c>
      <c r="C49" s="21"/>
      <c r="D49" s="22"/>
      <c r="E49" s="22"/>
      <c r="F49" s="22"/>
      <c r="G49" s="22"/>
      <c r="H49" s="22"/>
      <c r="I49" s="22"/>
      <c r="J49" s="21"/>
      <c r="K49" s="21"/>
      <c r="L49" s="21"/>
      <c r="M49" s="21"/>
      <c r="N49" s="21"/>
      <c r="O49" s="21"/>
      <c r="P49" s="41"/>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c r="CF49" s="10"/>
      <c r="CG49" s="10"/>
      <c r="CH49" s="10"/>
      <c r="CI49" s="10"/>
      <c r="CJ49" s="10"/>
      <c r="CK49" s="10"/>
      <c r="CL49" s="10"/>
      <c r="CM49" s="10"/>
      <c r="CN49" s="10"/>
      <c r="CO49" s="10"/>
      <c r="CP49" s="10"/>
      <c r="CQ49" s="10"/>
      <c r="CR49" s="10"/>
      <c r="CS49" s="10"/>
      <c r="CT49" s="10"/>
      <c r="CU49" s="10"/>
      <c r="CV49" s="10"/>
      <c r="CW49" s="10"/>
      <c r="CX49" s="10"/>
      <c r="CY49" s="10"/>
      <c r="CZ49" s="10"/>
      <c r="DA49" s="10"/>
      <c r="DB49" s="10"/>
      <c r="DC49" s="10"/>
      <c r="DD49" s="10"/>
      <c r="DE49" s="10"/>
      <c r="DF49" s="10"/>
      <c r="DG49" s="10"/>
      <c r="DH49" s="10"/>
      <c r="DI49" s="10"/>
      <c r="DJ49" s="10"/>
      <c r="DK49" s="10"/>
      <c r="DL49" s="10"/>
      <c r="DM49" s="10"/>
      <c r="DN49" s="10"/>
      <c r="DO49" s="10"/>
      <c r="DP49" s="10"/>
      <c r="DQ49" s="10"/>
      <c r="DR49" s="10"/>
      <c r="DS49" s="10"/>
      <c r="DT49" s="10"/>
      <c r="DU49" s="10"/>
      <c r="DV49" s="10"/>
      <c r="DW49" s="10"/>
      <c r="DX49" s="10"/>
      <c r="DY49" s="10"/>
      <c r="DZ49" s="10"/>
      <c r="EA49" s="10"/>
      <c r="EB49" s="10"/>
      <c r="EC49" s="10"/>
      <c r="ED49" s="10"/>
      <c r="EE49" s="10"/>
      <c r="EF49" s="10"/>
      <c r="EG49" s="10"/>
      <c r="EH49" s="10"/>
      <c r="EI49" s="10"/>
      <c r="EJ49" s="10"/>
      <c r="EK49" s="10"/>
      <c r="EL49" s="10"/>
      <c r="EM49" s="10"/>
      <c r="EN49" s="10"/>
      <c r="EO49" s="10"/>
      <c r="EP49" s="10"/>
      <c r="EQ49" s="10"/>
      <c r="ER49" s="10"/>
      <c r="ES49" s="10"/>
      <c r="ET49" s="10"/>
      <c r="EU49" s="10"/>
      <c r="EV49" s="10"/>
      <c r="EW49" s="10"/>
      <c r="EX49" s="10"/>
      <c r="EY49" s="10"/>
      <c r="EZ49" s="10"/>
      <c r="FA49" s="10"/>
      <c r="FB49" s="10"/>
      <c r="FC49" s="10"/>
      <c r="FD49" s="10"/>
      <c r="FE49" s="10"/>
      <c r="FF49" s="10"/>
      <c r="FG49" s="10"/>
      <c r="FH49" s="10"/>
      <c r="FI49" s="10"/>
      <c r="FJ49" s="10"/>
      <c r="FK49" s="10"/>
      <c r="FL49" s="10"/>
      <c r="FM49" s="10"/>
      <c r="FN49" s="10"/>
      <c r="FO49" s="10"/>
      <c r="FP49" s="10"/>
      <c r="FQ49" s="10"/>
      <c r="FR49" s="10"/>
      <c r="FS49" s="10"/>
      <c r="FT49" s="10"/>
      <c r="FU49" s="10"/>
      <c r="FV49" s="10"/>
      <c r="FW49" s="10"/>
      <c r="FX49" s="10"/>
      <c r="FY49" s="10"/>
      <c r="FZ49" s="10"/>
      <c r="GA49" s="10"/>
      <c r="GB49" s="10"/>
      <c r="GC49" s="10"/>
      <c r="GD49" s="10"/>
      <c r="GE49" s="10"/>
      <c r="GF49" s="10"/>
      <c r="GG49" s="10"/>
      <c r="GH49" s="10"/>
      <c r="GI49" s="10"/>
      <c r="GJ49" s="10"/>
      <c r="GK49" s="10"/>
      <c r="GL49" s="10"/>
      <c r="GM49" s="10"/>
      <c r="GN49" s="10"/>
      <c r="GO49" s="10"/>
      <c r="GP49" s="10"/>
      <c r="GQ49" s="10"/>
      <c r="GR49" s="10"/>
      <c r="GS49" s="10"/>
      <c r="GT49" s="10"/>
      <c r="GU49" s="10"/>
      <c r="GV49" s="10"/>
      <c r="GW49" s="10"/>
      <c r="GX49" s="10"/>
      <c r="GY49" s="10"/>
      <c r="GZ49" s="10"/>
      <c r="HA49" s="10"/>
      <c r="HB49" s="10"/>
      <c r="HC49" s="10"/>
      <c r="HD49" s="10"/>
      <c r="HE49" s="10"/>
      <c r="HF49" s="10"/>
      <c r="HG49" s="10"/>
      <c r="HH49" s="10"/>
      <c r="HI49" s="10"/>
      <c r="HJ49" s="10"/>
      <c r="HK49" s="10"/>
      <c r="HL49" s="10"/>
      <c r="HM49" s="10"/>
      <c r="HN49" s="10"/>
      <c r="HO49" s="10"/>
      <c r="HP49" s="10"/>
      <c r="HQ49" s="10"/>
      <c r="HR49" s="10"/>
      <c r="HS49" s="10"/>
      <c r="HT49" s="10"/>
      <c r="HU49" s="10"/>
      <c r="HV49" s="10"/>
      <c r="HW49" s="10"/>
      <c r="HX49" s="10"/>
      <c r="HY49" s="10"/>
      <c r="HZ49" s="10"/>
      <c r="IA49" s="10"/>
      <c r="IB49" s="10"/>
      <c r="IC49" s="10"/>
      <c r="ID49" s="10"/>
    </row>
    <row r="50" spans="1:238" s="20" customFormat="1" ht="32.25" customHeight="1">
      <c r="A50" s="40"/>
      <c r="B50" s="322" t="s">
        <v>7</v>
      </c>
      <c r="C50" s="21"/>
      <c r="D50" s="22"/>
      <c r="E50" s="22"/>
      <c r="F50" s="22"/>
      <c r="G50" s="22"/>
      <c r="H50" s="22"/>
      <c r="I50" s="22"/>
      <c r="J50" s="21"/>
      <c r="K50" s="21"/>
      <c r="L50" s="21"/>
      <c r="M50" s="21"/>
      <c r="N50" s="21"/>
      <c r="O50" s="21"/>
      <c r="P50" s="41"/>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c r="BT50" s="10"/>
      <c r="BU50" s="10"/>
      <c r="BV50" s="10"/>
      <c r="BW50" s="10"/>
      <c r="BX50" s="10"/>
      <c r="BY50" s="10"/>
      <c r="BZ50" s="10"/>
      <c r="CA50" s="10"/>
      <c r="CB50" s="10"/>
      <c r="CC50" s="10"/>
      <c r="CD50" s="10"/>
      <c r="CE50" s="10"/>
      <c r="CF50" s="10"/>
      <c r="CG50" s="10"/>
      <c r="CH50" s="10"/>
      <c r="CI50" s="10"/>
      <c r="CJ50" s="10"/>
      <c r="CK50" s="10"/>
      <c r="CL50" s="10"/>
      <c r="CM50" s="10"/>
      <c r="CN50" s="10"/>
      <c r="CO50" s="10"/>
      <c r="CP50" s="10"/>
      <c r="CQ50" s="10"/>
      <c r="CR50" s="10"/>
      <c r="CS50" s="10"/>
      <c r="CT50" s="10"/>
      <c r="CU50" s="10"/>
      <c r="CV50" s="10"/>
      <c r="CW50" s="10"/>
      <c r="CX50" s="10"/>
      <c r="CY50" s="10"/>
      <c r="CZ50" s="10"/>
      <c r="DA50" s="10"/>
      <c r="DB50" s="10"/>
      <c r="DC50" s="10"/>
      <c r="DD50" s="10"/>
      <c r="DE50" s="10"/>
      <c r="DF50" s="10"/>
      <c r="DG50" s="10"/>
      <c r="DH50" s="10"/>
      <c r="DI50" s="10"/>
      <c r="DJ50" s="10"/>
      <c r="DK50" s="10"/>
      <c r="DL50" s="10"/>
      <c r="DM50" s="10"/>
      <c r="DN50" s="10"/>
      <c r="DO50" s="10"/>
      <c r="DP50" s="10"/>
      <c r="DQ50" s="10"/>
      <c r="DR50" s="10"/>
      <c r="DS50" s="10"/>
      <c r="DT50" s="10"/>
      <c r="DU50" s="10"/>
      <c r="DV50" s="10"/>
      <c r="DW50" s="10"/>
      <c r="DX50" s="10"/>
      <c r="DY50" s="10"/>
      <c r="DZ50" s="10"/>
      <c r="EA50" s="10"/>
      <c r="EB50" s="10"/>
      <c r="EC50" s="10"/>
      <c r="ED50" s="10"/>
      <c r="EE50" s="10"/>
      <c r="EF50" s="10"/>
      <c r="EG50" s="10"/>
      <c r="EH50" s="10"/>
      <c r="EI50" s="10"/>
      <c r="EJ50" s="10"/>
      <c r="EK50" s="10"/>
      <c r="EL50" s="10"/>
      <c r="EM50" s="10"/>
      <c r="EN50" s="10"/>
      <c r="EO50" s="10"/>
      <c r="EP50" s="10"/>
      <c r="EQ50" s="10"/>
      <c r="ER50" s="10"/>
      <c r="ES50" s="10"/>
      <c r="ET50" s="10"/>
      <c r="EU50" s="10"/>
      <c r="EV50" s="10"/>
      <c r="EW50" s="10"/>
      <c r="EX50" s="10"/>
      <c r="EY50" s="10"/>
      <c r="EZ50" s="10"/>
      <c r="FA50" s="10"/>
      <c r="FB50" s="10"/>
      <c r="FC50" s="10"/>
      <c r="FD50" s="10"/>
      <c r="FE50" s="10"/>
      <c r="FF50" s="10"/>
      <c r="FG50" s="10"/>
      <c r="FH50" s="10"/>
      <c r="FI50" s="10"/>
      <c r="FJ50" s="10"/>
      <c r="FK50" s="10"/>
      <c r="FL50" s="10"/>
      <c r="FM50" s="10"/>
      <c r="FN50" s="10"/>
      <c r="FO50" s="10"/>
      <c r="FP50" s="10"/>
      <c r="FQ50" s="10"/>
      <c r="FR50" s="10"/>
      <c r="FS50" s="10"/>
      <c r="FT50" s="10"/>
      <c r="FU50" s="10"/>
      <c r="FV50" s="10"/>
      <c r="FW50" s="10"/>
      <c r="FX50" s="10"/>
      <c r="FY50" s="10"/>
      <c r="FZ50" s="10"/>
      <c r="GA50" s="10"/>
      <c r="GB50" s="10"/>
      <c r="GC50" s="10"/>
      <c r="GD50" s="10"/>
      <c r="GE50" s="10"/>
      <c r="GF50" s="10"/>
      <c r="GG50" s="10"/>
      <c r="GH50" s="10"/>
      <c r="GI50" s="10"/>
      <c r="GJ50" s="10"/>
      <c r="GK50" s="10"/>
      <c r="GL50" s="10"/>
      <c r="GM50" s="10"/>
      <c r="GN50" s="10"/>
      <c r="GO50" s="10"/>
      <c r="GP50" s="10"/>
      <c r="GQ50" s="10"/>
      <c r="GR50" s="10"/>
      <c r="GS50" s="10"/>
      <c r="GT50" s="10"/>
      <c r="GU50" s="10"/>
      <c r="GV50" s="10"/>
      <c r="GW50" s="10"/>
      <c r="GX50" s="10"/>
      <c r="GY50" s="10"/>
      <c r="GZ50" s="10"/>
      <c r="HA50" s="10"/>
      <c r="HB50" s="10"/>
      <c r="HC50" s="10"/>
      <c r="HD50" s="10"/>
      <c r="HE50" s="10"/>
      <c r="HF50" s="10"/>
      <c r="HG50" s="10"/>
      <c r="HH50" s="10"/>
      <c r="HI50" s="10"/>
      <c r="HJ50" s="10"/>
      <c r="HK50" s="10"/>
      <c r="HL50" s="10"/>
      <c r="HM50" s="10"/>
      <c r="HN50" s="10"/>
      <c r="HO50" s="10"/>
      <c r="HP50" s="10"/>
      <c r="HQ50" s="10"/>
      <c r="HR50" s="10"/>
      <c r="HS50" s="10"/>
      <c r="HT50" s="10"/>
      <c r="HU50" s="10"/>
      <c r="HV50" s="10"/>
      <c r="HW50" s="10"/>
      <c r="HX50" s="10"/>
      <c r="HY50" s="10"/>
      <c r="HZ50" s="10"/>
      <c r="IA50" s="10"/>
      <c r="IB50" s="10"/>
      <c r="IC50" s="10"/>
      <c r="ID50" s="10"/>
    </row>
    <row r="51" spans="1:238" s="20" customFormat="1" ht="32.25" customHeight="1">
      <c r="A51" s="40"/>
      <c r="B51" s="323" t="s">
        <v>8</v>
      </c>
      <c r="C51" s="21"/>
      <c r="D51" s="22"/>
      <c r="E51" s="22"/>
      <c r="F51" s="22"/>
      <c r="G51" s="22"/>
      <c r="H51" s="22"/>
      <c r="I51" s="22"/>
      <c r="J51" s="21"/>
      <c r="K51" s="21"/>
      <c r="L51" s="21"/>
      <c r="M51" s="21"/>
      <c r="N51" s="21"/>
      <c r="O51" s="21"/>
      <c r="P51" s="41"/>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c r="BT51" s="10"/>
      <c r="BU51" s="10"/>
      <c r="BV51" s="10"/>
      <c r="BW51" s="10"/>
      <c r="BX51" s="10"/>
      <c r="BY51" s="10"/>
      <c r="BZ51" s="10"/>
      <c r="CA51" s="10"/>
      <c r="CB51" s="10"/>
      <c r="CC51" s="10"/>
      <c r="CD51" s="10"/>
      <c r="CE51" s="10"/>
      <c r="CF51" s="10"/>
      <c r="CG51" s="10"/>
      <c r="CH51" s="10"/>
      <c r="CI51" s="10"/>
      <c r="CJ51" s="10"/>
      <c r="CK51" s="10"/>
      <c r="CL51" s="10"/>
      <c r="CM51" s="10"/>
      <c r="CN51" s="10"/>
      <c r="CO51" s="10"/>
      <c r="CP51" s="10"/>
      <c r="CQ51" s="10"/>
      <c r="CR51" s="10"/>
      <c r="CS51" s="10"/>
      <c r="CT51" s="10"/>
      <c r="CU51" s="10"/>
      <c r="CV51" s="10"/>
      <c r="CW51" s="10"/>
      <c r="CX51" s="10"/>
      <c r="CY51" s="10"/>
      <c r="CZ51" s="10"/>
      <c r="DA51" s="10"/>
      <c r="DB51" s="10"/>
      <c r="DC51" s="10"/>
      <c r="DD51" s="10"/>
      <c r="DE51" s="10"/>
      <c r="DF51" s="10"/>
      <c r="DG51" s="10"/>
      <c r="DH51" s="10"/>
      <c r="DI51" s="10"/>
      <c r="DJ51" s="10"/>
      <c r="DK51" s="10"/>
      <c r="DL51" s="10"/>
      <c r="DM51" s="10"/>
      <c r="DN51" s="10"/>
      <c r="DO51" s="10"/>
      <c r="DP51" s="10"/>
      <c r="DQ51" s="10"/>
      <c r="DR51" s="10"/>
      <c r="DS51" s="10"/>
      <c r="DT51" s="10"/>
      <c r="DU51" s="10"/>
      <c r="DV51" s="10"/>
      <c r="DW51" s="10"/>
      <c r="DX51" s="10"/>
      <c r="DY51" s="10"/>
      <c r="DZ51" s="10"/>
      <c r="EA51" s="10"/>
      <c r="EB51" s="10"/>
      <c r="EC51" s="10"/>
      <c r="ED51" s="10"/>
      <c r="EE51" s="10"/>
      <c r="EF51" s="10"/>
      <c r="EG51" s="10"/>
      <c r="EH51" s="10"/>
      <c r="EI51" s="10"/>
      <c r="EJ51" s="10"/>
      <c r="EK51" s="10"/>
      <c r="EL51" s="10"/>
      <c r="EM51" s="10"/>
      <c r="EN51" s="10"/>
      <c r="EO51" s="10"/>
      <c r="EP51" s="10"/>
      <c r="EQ51" s="10"/>
      <c r="ER51" s="10"/>
      <c r="ES51" s="10"/>
      <c r="ET51" s="10"/>
      <c r="EU51" s="10"/>
      <c r="EV51" s="10"/>
      <c r="EW51" s="10"/>
      <c r="EX51" s="10"/>
      <c r="EY51" s="10"/>
      <c r="EZ51" s="10"/>
      <c r="FA51" s="10"/>
      <c r="FB51" s="10"/>
      <c r="FC51" s="10"/>
      <c r="FD51" s="10"/>
      <c r="FE51" s="10"/>
      <c r="FF51" s="10"/>
      <c r="FG51" s="10"/>
      <c r="FH51" s="10"/>
      <c r="FI51" s="10"/>
      <c r="FJ51" s="10"/>
      <c r="FK51" s="10"/>
      <c r="FL51" s="10"/>
      <c r="FM51" s="10"/>
      <c r="FN51" s="10"/>
      <c r="FO51" s="10"/>
      <c r="FP51" s="10"/>
      <c r="FQ51" s="10"/>
      <c r="FR51" s="10"/>
      <c r="FS51" s="10"/>
      <c r="FT51" s="10"/>
      <c r="FU51" s="10"/>
      <c r="FV51" s="10"/>
      <c r="FW51" s="10"/>
      <c r="FX51" s="10"/>
      <c r="FY51" s="10"/>
      <c r="FZ51" s="10"/>
      <c r="GA51" s="10"/>
      <c r="GB51" s="10"/>
      <c r="GC51" s="10"/>
      <c r="GD51" s="10"/>
      <c r="GE51" s="10"/>
      <c r="GF51" s="10"/>
      <c r="GG51" s="10"/>
      <c r="GH51" s="10"/>
      <c r="GI51" s="10"/>
      <c r="GJ51" s="10"/>
      <c r="GK51" s="10"/>
      <c r="GL51" s="10"/>
      <c r="GM51" s="10"/>
      <c r="GN51" s="10"/>
      <c r="GO51" s="10"/>
      <c r="GP51" s="10"/>
      <c r="GQ51" s="10"/>
      <c r="GR51" s="10"/>
      <c r="GS51" s="10"/>
      <c r="GT51" s="10"/>
      <c r="GU51" s="10"/>
      <c r="GV51" s="10"/>
      <c r="GW51" s="10"/>
      <c r="GX51" s="10"/>
      <c r="GY51" s="10"/>
      <c r="GZ51" s="10"/>
      <c r="HA51" s="10"/>
      <c r="HB51" s="10"/>
      <c r="HC51" s="10"/>
      <c r="HD51" s="10"/>
      <c r="HE51" s="10"/>
      <c r="HF51" s="10"/>
      <c r="HG51" s="10"/>
      <c r="HH51" s="10"/>
      <c r="HI51" s="10"/>
      <c r="HJ51" s="10"/>
      <c r="HK51" s="10"/>
      <c r="HL51" s="10"/>
      <c r="HM51" s="10"/>
      <c r="HN51" s="10"/>
      <c r="HO51" s="10"/>
      <c r="HP51" s="10"/>
      <c r="HQ51" s="10"/>
      <c r="HR51" s="10"/>
      <c r="HS51" s="10"/>
      <c r="HT51" s="10"/>
      <c r="HU51" s="10"/>
      <c r="HV51" s="10"/>
      <c r="HW51" s="10"/>
      <c r="HX51" s="10"/>
      <c r="HY51" s="10"/>
      <c r="HZ51" s="10"/>
      <c r="IA51" s="10"/>
      <c r="IB51" s="10"/>
      <c r="IC51" s="10"/>
      <c r="ID51" s="10"/>
    </row>
    <row r="52" spans="1:238" s="20" customFormat="1" ht="32.25" customHeight="1">
      <c r="A52" s="40"/>
      <c r="B52" s="324" t="s">
        <v>9</v>
      </c>
      <c r="C52" s="21"/>
      <c r="D52" s="22"/>
      <c r="E52" s="22"/>
      <c r="F52" s="22"/>
      <c r="G52" s="22"/>
      <c r="H52" s="22"/>
      <c r="I52" s="22"/>
      <c r="J52" s="21"/>
      <c r="K52" s="21"/>
      <c r="L52" s="21"/>
      <c r="M52" s="21"/>
      <c r="N52" s="21"/>
      <c r="O52" s="21"/>
      <c r="P52" s="41"/>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c r="BT52" s="10"/>
      <c r="BU52" s="10"/>
      <c r="BV52" s="10"/>
      <c r="BW52" s="10"/>
      <c r="BX52" s="10"/>
      <c r="BY52" s="10"/>
      <c r="BZ52" s="10"/>
      <c r="CA52" s="10"/>
      <c r="CB52" s="10"/>
      <c r="CC52" s="10"/>
      <c r="CD52" s="10"/>
      <c r="CE52" s="10"/>
      <c r="CF52" s="10"/>
      <c r="CG52" s="10"/>
      <c r="CH52" s="10"/>
      <c r="CI52" s="10"/>
      <c r="CJ52" s="10"/>
      <c r="CK52" s="10"/>
      <c r="CL52" s="10"/>
      <c r="CM52" s="10"/>
      <c r="CN52" s="10"/>
      <c r="CO52" s="10"/>
      <c r="CP52" s="10"/>
      <c r="CQ52" s="10"/>
      <c r="CR52" s="10"/>
      <c r="CS52" s="10"/>
      <c r="CT52" s="10"/>
      <c r="CU52" s="10"/>
      <c r="CV52" s="10"/>
      <c r="CW52" s="10"/>
      <c r="CX52" s="10"/>
      <c r="CY52" s="10"/>
      <c r="CZ52" s="10"/>
      <c r="DA52" s="10"/>
      <c r="DB52" s="10"/>
      <c r="DC52" s="10"/>
      <c r="DD52" s="10"/>
      <c r="DE52" s="10"/>
      <c r="DF52" s="10"/>
      <c r="DG52" s="10"/>
      <c r="DH52" s="10"/>
      <c r="DI52" s="10"/>
      <c r="DJ52" s="10"/>
      <c r="DK52" s="10"/>
      <c r="DL52" s="10"/>
      <c r="DM52" s="10"/>
      <c r="DN52" s="10"/>
      <c r="DO52" s="10"/>
      <c r="DP52" s="10"/>
      <c r="DQ52" s="10"/>
      <c r="DR52" s="10"/>
      <c r="DS52" s="10"/>
      <c r="DT52" s="10"/>
      <c r="DU52" s="10"/>
      <c r="DV52" s="10"/>
      <c r="DW52" s="10"/>
      <c r="DX52" s="10"/>
      <c r="DY52" s="10"/>
      <c r="DZ52" s="10"/>
      <c r="EA52" s="10"/>
      <c r="EB52" s="10"/>
      <c r="EC52" s="10"/>
      <c r="ED52" s="10"/>
      <c r="EE52" s="10"/>
      <c r="EF52" s="10"/>
      <c r="EG52" s="10"/>
      <c r="EH52" s="10"/>
      <c r="EI52" s="10"/>
      <c r="EJ52" s="10"/>
      <c r="EK52" s="10"/>
      <c r="EL52" s="10"/>
      <c r="EM52" s="10"/>
      <c r="EN52" s="10"/>
      <c r="EO52" s="10"/>
      <c r="EP52" s="10"/>
      <c r="EQ52" s="10"/>
      <c r="ER52" s="10"/>
      <c r="ES52" s="10"/>
      <c r="ET52" s="10"/>
      <c r="EU52" s="10"/>
      <c r="EV52" s="10"/>
      <c r="EW52" s="10"/>
      <c r="EX52" s="10"/>
      <c r="EY52" s="10"/>
      <c r="EZ52" s="10"/>
      <c r="FA52" s="10"/>
      <c r="FB52" s="10"/>
      <c r="FC52" s="10"/>
      <c r="FD52" s="10"/>
      <c r="FE52" s="10"/>
      <c r="FF52" s="10"/>
      <c r="FG52" s="10"/>
      <c r="FH52" s="10"/>
      <c r="FI52" s="10"/>
      <c r="FJ52" s="10"/>
      <c r="FK52" s="10"/>
      <c r="FL52" s="10"/>
      <c r="FM52" s="10"/>
      <c r="FN52" s="10"/>
      <c r="FO52" s="10"/>
      <c r="FP52" s="10"/>
      <c r="FQ52" s="10"/>
      <c r="FR52" s="10"/>
      <c r="FS52" s="10"/>
      <c r="FT52" s="10"/>
      <c r="FU52" s="10"/>
      <c r="FV52" s="10"/>
      <c r="FW52" s="10"/>
      <c r="FX52" s="10"/>
      <c r="FY52" s="10"/>
      <c r="FZ52" s="10"/>
      <c r="GA52" s="10"/>
      <c r="GB52" s="10"/>
      <c r="GC52" s="10"/>
      <c r="GD52" s="10"/>
      <c r="GE52" s="10"/>
      <c r="GF52" s="10"/>
      <c r="GG52" s="10"/>
      <c r="GH52" s="10"/>
      <c r="GI52" s="10"/>
      <c r="GJ52" s="10"/>
      <c r="GK52" s="10"/>
      <c r="GL52" s="10"/>
      <c r="GM52" s="10"/>
      <c r="GN52" s="10"/>
      <c r="GO52" s="10"/>
      <c r="GP52" s="10"/>
      <c r="GQ52" s="10"/>
      <c r="GR52" s="10"/>
      <c r="GS52" s="10"/>
      <c r="GT52" s="10"/>
      <c r="GU52" s="10"/>
      <c r="GV52" s="10"/>
      <c r="GW52" s="10"/>
      <c r="GX52" s="10"/>
      <c r="GY52" s="10"/>
      <c r="GZ52" s="10"/>
      <c r="HA52" s="10"/>
      <c r="HB52" s="10"/>
      <c r="HC52" s="10"/>
      <c r="HD52" s="10"/>
      <c r="HE52" s="10"/>
      <c r="HF52" s="10"/>
      <c r="HG52" s="10"/>
      <c r="HH52" s="10"/>
      <c r="HI52" s="10"/>
      <c r="HJ52" s="10"/>
      <c r="HK52" s="10"/>
      <c r="HL52" s="10"/>
      <c r="HM52" s="10"/>
      <c r="HN52" s="10"/>
      <c r="HO52" s="10"/>
      <c r="HP52" s="10"/>
      <c r="HQ52" s="10"/>
      <c r="HR52" s="10"/>
      <c r="HS52" s="10"/>
      <c r="HT52" s="10"/>
      <c r="HU52" s="10"/>
      <c r="HV52" s="10"/>
      <c r="HW52" s="10"/>
      <c r="HX52" s="10"/>
      <c r="HY52" s="10"/>
      <c r="HZ52" s="10"/>
      <c r="IA52" s="10"/>
      <c r="IB52" s="10"/>
      <c r="IC52" s="10"/>
      <c r="ID52" s="10"/>
    </row>
    <row r="53" spans="1:238" s="20" customFormat="1" ht="32.25" customHeight="1">
      <c r="A53" s="40"/>
      <c r="B53" s="321" t="s">
        <v>10</v>
      </c>
      <c r="C53" s="21"/>
      <c r="D53" s="22"/>
      <c r="E53" s="22"/>
      <c r="F53" s="22"/>
      <c r="G53" s="22"/>
      <c r="H53" s="22"/>
      <c r="I53" s="22"/>
      <c r="J53" s="21"/>
      <c r="K53" s="21"/>
      <c r="L53" s="21"/>
      <c r="M53" s="21"/>
      <c r="N53" s="21"/>
      <c r="O53" s="21"/>
      <c r="P53" s="41"/>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c r="BV53" s="10"/>
      <c r="BW53" s="10"/>
      <c r="BX53" s="10"/>
      <c r="BY53" s="10"/>
      <c r="BZ53" s="10"/>
      <c r="CA53" s="10"/>
      <c r="CB53" s="10"/>
      <c r="CC53" s="10"/>
      <c r="CD53" s="10"/>
      <c r="CE53" s="10"/>
      <c r="CF53" s="10"/>
      <c r="CG53" s="10"/>
      <c r="CH53" s="10"/>
      <c r="CI53" s="10"/>
      <c r="CJ53" s="10"/>
      <c r="CK53" s="10"/>
      <c r="CL53" s="10"/>
      <c r="CM53" s="10"/>
      <c r="CN53" s="10"/>
      <c r="CO53" s="10"/>
      <c r="CP53" s="10"/>
      <c r="CQ53" s="10"/>
      <c r="CR53" s="10"/>
      <c r="CS53" s="10"/>
      <c r="CT53" s="10"/>
      <c r="CU53" s="10"/>
      <c r="CV53" s="10"/>
      <c r="CW53" s="10"/>
      <c r="CX53" s="10"/>
      <c r="CY53" s="10"/>
      <c r="CZ53" s="10"/>
      <c r="DA53" s="10"/>
      <c r="DB53" s="10"/>
      <c r="DC53" s="10"/>
      <c r="DD53" s="10"/>
      <c r="DE53" s="10"/>
      <c r="DF53" s="10"/>
      <c r="DG53" s="10"/>
      <c r="DH53" s="10"/>
      <c r="DI53" s="10"/>
      <c r="DJ53" s="10"/>
      <c r="DK53" s="10"/>
      <c r="DL53" s="10"/>
      <c r="DM53" s="10"/>
      <c r="DN53" s="10"/>
      <c r="DO53" s="10"/>
      <c r="DP53" s="10"/>
      <c r="DQ53" s="10"/>
      <c r="DR53" s="10"/>
      <c r="DS53" s="10"/>
      <c r="DT53" s="10"/>
      <c r="DU53" s="10"/>
      <c r="DV53" s="10"/>
      <c r="DW53" s="10"/>
      <c r="DX53" s="10"/>
      <c r="DY53" s="10"/>
      <c r="DZ53" s="10"/>
      <c r="EA53" s="10"/>
      <c r="EB53" s="10"/>
      <c r="EC53" s="10"/>
      <c r="ED53" s="10"/>
      <c r="EE53" s="10"/>
      <c r="EF53" s="10"/>
      <c r="EG53" s="10"/>
      <c r="EH53" s="10"/>
      <c r="EI53" s="10"/>
      <c r="EJ53" s="10"/>
      <c r="EK53" s="10"/>
      <c r="EL53" s="10"/>
      <c r="EM53" s="10"/>
      <c r="EN53" s="10"/>
      <c r="EO53" s="10"/>
      <c r="EP53" s="10"/>
      <c r="EQ53" s="10"/>
      <c r="ER53" s="10"/>
      <c r="ES53" s="10"/>
      <c r="ET53" s="10"/>
      <c r="EU53" s="10"/>
      <c r="EV53" s="10"/>
      <c r="EW53" s="10"/>
      <c r="EX53" s="10"/>
      <c r="EY53" s="10"/>
      <c r="EZ53" s="10"/>
      <c r="FA53" s="10"/>
      <c r="FB53" s="10"/>
      <c r="FC53" s="10"/>
      <c r="FD53" s="10"/>
      <c r="FE53" s="10"/>
      <c r="FF53" s="10"/>
      <c r="FG53" s="10"/>
      <c r="FH53" s="10"/>
      <c r="FI53" s="10"/>
      <c r="FJ53" s="10"/>
      <c r="FK53" s="10"/>
      <c r="FL53" s="10"/>
      <c r="FM53" s="10"/>
      <c r="FN53" s="10"/>
      <c r="FO53" s="10"/>
      <c r="FP53" s="10"/>
      <c r="FQ53" s="10"/>
      <c r="FR53" s="10"/>
      <c r="FS53" s="10"/>
      <c r="FT53" s="10"/>
      <c r="FU53" s="10"/>
      <c r="FV53" s="10"/>
      <c r="FW53" s="10"/>
      <c r="FX53" s="10"/>
      <c r="FY53" s="10"/>
      <c r="FZ53" s="10"/>
      <c r="GA53" s="10"/>
      <c r="GB53" s="10"/>
      <c r="GC53" s="10"/>
      <c r="GD53" s="10"/>
      <c r="GE53" s="10"/>
      <c r="GF53" s="10"/>
      <c r="GG53" s="10"/>
      <c r="GH53" s="10"/>
      <c r="GI53" s="10"/>
      <c r="GJ53" s="10"/>
      <c r="GK53" s="10"/>
      <c r="GL53" s="10"/>
      <c r="GM53" s="10"/>
      <c r="GN53" s="10"/>
      <c r="GO53" s="10"/>
      <c r="GP53" s="10"/>
      <c r="GQ53" s="10"/>
      <c r="GR53" s="10"/>
      <c r="GS53" s="10"/>
      <c r="GT53" s="10"/>
      <c r="GU53" s="10"/>
      <c r="GV53" s="10"/>
      <c r="GW53" s="10"/>
      <c r="GX53" s="10"/>
      <c r="GY53" s="10"/>
      <c r="GZ53" s="10"/>
      <c r="HA53" s="10"/>
      <c r="HB53" s="10"/>
      <c r="HC53" s="10"/>
      <c r="HD53" s="10"/>
      <c r="HE53" s="10"/>
      <c r="HF53" s="10"/>
      <c r="HG53" s="10"/>
      <c r="HH53" s="10"/>
      <c r="HI53" s="10"/>
      <c r="HJ53" s="10"/>
      <c r="HK53" s="10"/>
      <c r="HL53" s="10"/>
      <c r="HM53" s="10"/>
      <c r="HN53" s="10"/>
      <c r="HO53" s="10"/>
      <c r="HP53" s="10"/>
      <c r="HQ53" s="10"/>
      <c r="HR53" s="10"/>
      <c r="HS53" s="10"/>
      <c r="HT53" s="10"/>
      <c r="HU53" s="10"/>
      <c r="HV53" s="10"/>
      <c r="HW53" s="10"/>
      <c r="HX53" s="10"/>
      <c r="HY53" s="10"/>
      <c r="HZ53" s="10"/>
      <c r="IA53" s="10"/>
      <c r="IB53" s="10"/>
      <c r="IC53" s="10"/>
      <c r="ID53" s="10"/>
    </row>
    <row r="54" spans="1:238" s="20" customFormat="1" ht="32.25" customHeight="1">
      <c r="A54" s="40"/>
      <c r="B54" s="339" t="s">
        <v>11</v>
      </c>
      <c r="C54" s="21"/>
      <c r="D54" s="22"/>
      <c r="E54" s="22"/>
      <c r="F54" s="22"/>
      <c r="G54" s="22"/>
      <c r="H54" s="22"/>
      <c r="I54" s="22"/>
      <c r="J54" s="21"/>
      <c r="K54" s="21"/>
      <c r="L54" s="21"/>
      <c r="M54" s="21"/>
      <c r="N54" s="21"/>
      <c r="O54" s="21"/>
      <c r="P54" s="41"/>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c r="BT54" s="10"/>
      <c r="BU54" s="10"/>
      <c r="BV54" s="10"/>
      <c r="BW54" s="10"/>
      <c r="BX54" s="10"/>
      <c r="BY54" s="10"/>
      <c r="BZ54" s="10"/>
      <c r="CA54" s="10"/>
      <c r="CB54" s="10"/>
      <c r="CC54" s="10"/>
      <c r="CD54" s="10"/>
      <c r="CE54" s="10"/>
      <c r="CF54" s="10"/>
      <c r="CG54" s="10"/>
      <c r="CH54" s="10"/>
      <c r="CI54" s="10"/>
      <c r="CJ54" s="10"/>
      <c r="CK54" s="10"/>
      <c r="CL54" s="10"/>
      <c r="CM54" s="10"/>
      <c r="CN54" s="10"/>
      <c r="CO54" s="10"/>
      <c r="CP54" s="10"/>
      <c r="CQ54" s="10"/>
      <c r="CR54" s="10"/>
      <c r="CS54" s="10"/>
      <c r="CT54" s="10"/>
      <c r="CU54" s="10"/>
      <c r="CV54" s="10"/>
      <c r="CW54" s="10"/>
      <c r="CX54" s="10"/>
      <c r="CY54" s="10"/>
      <c r="CZ54" s="10"/>
      <c r="DA54" s="10"/>
      <c r="DB54" s="10"/>
      <c r="DC54" s="10"/>
      <c r="DD54" s="10"/>
      <c r="DE54" s="10"/>
      <c r="DF54" s="10"/>
      <c r="DG54" s="10"/>
      <c r="DH54" s="10"/>
      <c r="DI54" s="10"/>
      <c r="DJ54" s="10"/>
      <c r="DK54" s="10"/>
      <c r="DL54" s="10"/>
      <c r="DM54" s="10"/>
      <c r="DN54" s="10"/>
      <c r="DO54" s="10"/>
      <c r="DP54" s="10"/>
      <c r="DQ54" s="10"/>
      <c r="DR54" s="10"/>
      <c r="DS54" s="10"/>
      <c r="DT54" s="10"/>
      <c r="DU54" s="10"/>
      <c r="DV54" s="10"/>
      <c r="DW54" s="10"/>
      <c r="DX54" s="10"/>
      <c r="DY54" s="10"/>
      <c r="DZ54" s="10"/>
      <c r="EA54" s="10"/>
      <c r="EB54" s="10"/>
      <c r="EC54" s="10"/>
      <c r="ED54" s="10"/>
      <c r="EE54" s="10"/>
      <c r="EF54" s="10"/>
      <c r="EG54" s="10"/>
      <c r="EH54" s="10"/>
      <c r="EI54" s="10"/>
      <c r="EJ54" s="10"/>
      <c r="EK54" s="10"/>
      <c r="EL54" s="10"/>
      <c r="EM54" s="10"/>
      <c r="EN54" s="10"/>
      <c r="EO54" s="10"/>
      <c r="EP54" s="10"/>
      <c r="EQ54" s="10"/>
      <c r="ER54" s="10"/>
      <c r="ES54" s="10"/>
      <c r="ET54" s="10"/>
      <c r="EU54" s="10"/>
      <c r="EV54" s="10"/>
      <c r="EW54" s="10"/>
      <c r="EX54" s="10"/>
      <c r="EY54" s="10"/>
      <c r="EZ54" s="10"/>
      <c r="FA54" s="10"/>
      <c r="FB54" s="10"/>
      <c r="FC54" s="10"/>
      <c r="FD54" s="10"/>
      <c r="FE54" s="10"/>
      <c r="FF54" s="10"/>
      <c r="FG54" s="10"/>
      <c r="FH54" s="10"/>
      <c r="FI54" s="10"/>
      <c r="FJ54" s="10"/>
      <c r="FK54" s="10"/>
      <c r="FL54" s="10"/>
      <c r="FM54" s="10"/>
      <c r="FN54" s="10"/>
      <c r="FO54" s="10"/>
      <c r="FP54" s="10"/>
      <c r="FQ54" s="10"/>
      <c r="FR54" s="10"/>
      <c r="FS54" s="10"/>
      <c r="FT54" s="10"/>
      <c r="FU54" s="10"/>
      <c r="FV54" s="10"/>
      <c r="FW54" s="10"/>
      <c r="FX54" s="10"/>
      <c r="FY54" s="10"/>
      <c r="FZ54" s="10"/>
      <c r="GA54" s="10"/>
      <c r="GB54" s="10"/>
      <c r="GC54" s="10"/>
      <c r="GD54" s="10"/>
      <c r="GE54" s="10"/>
      <c r="GF54" s="10"/>
      <c r="GG54" s="10"/>
      <c r="GH54" s="10"/>
      <c r="GI54" s="10"/>
      <c r="GJ54" s="10"/>
      <c r="GK54" s="10"/>
      <c r="GL54" s="10"/>
      <c r="GM54" s="10"/>
      <c r="GN54" s="10"/>
      <c r="GO54" s="10"/>
      <c r="GP54" s="10"/>
      <c r="GQ54" s="10"/>
      <c r="GR54" s="10"/>
      <c r="GS54" s="10"/>
      <c r="GT54" s="10"/>
      <c r="GU54" s="10"/>
      <c r="GV54" s="10"/>
      <c r="GW54" s="10"/>
      <c r="GX54" s="10"/>
      <c r="GY54" s="10"/>
      <c r="GZ54" s="10"/>
      <c r="HA54" s="10"/>
      <c r="HB54" s="10"/>
      <c r="HC54" s="10"/>
      <c r="HD54" s="10"/>
      <c r="HE54" s="10"/>
      <c r="HF54" s="10"/>
      <c r="HG54" s="10"/>
      <c r="HH54" s="10"/>
      <c r="HI54" s="10"/>
      <c r="HJ54" s="10"/>
      <c r="HK54" s="10"/>
      <c r="HL54" s="10"/>
      <c r="HM54" s="10"/>
      <c r="HN54" s="10"/>
      <c r="HO54" s="10"/>
      <c r="HP54" s="10"/>
      <c r="HQ54" s="10"/>
      <c r="HR54" s="10"/>
      <c r="HS54" s="10"/>
      <c r="HT54" s="10"/>
      <c r="HU54" s="10"/>
      <c r="HV54" s="10"/>
      <c r="HW54" s="10"/>
      <c r="HX54" s="10"/>
      <c r="HY54" s="10"/>
      <c r="HZ54" s="10"/>
      <c r="IA54" s="10"/>
      <c r="IB54" s="10"/>
      <c r="IC54" s="10"/>
      <c r="ID54" s="10"/>
    </row>
    <row r="55" spans="1:238" s="20" customFormat="1" ht="32.25" customHeight="1">
      <c r="A55" s="40"/>
      <c r="B55" s="342" t="s">
        <v>136</v>
      </c>
      <c r="C55" s="21"/>
      <c r="D55" s="22"/>
      <c r="E55" s="22"/>
      <c r="F55" s="22"/>
      <c r="G55" s="22"/>
      <c r="H55" s="22"/>
      <c r="I55" s="22"/>
      <c r="J55" s="21"/>
      <c r="K55" s="21"/>
      <c r="L55" s="21"/>
      <c r="M55" s="21"/>
      <c r="N55" s="21"/>
      <c r="O55" s="21"/>
      <c r="P55" s="41"/>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c r="BR55" s="10"/>
      <c r="BS55" s="10"/>
      <c r="BT55" s="10"/>
      <c r="BU55" s="10"/>
      <c r="BV55" s="10"/>
      <c r="BW55" s="10"/>
      <c r="BX55" s="10"/>
      <c r="BY55" s="10"/>
      <c r="BZ55" s="10"/>
      <c r="CA55" s="10"/>
      <c r="CB55" s="10"/>
      <c r="CC55" s="10"/>
      <c r="CD55" s="10"/>
      <c r="CE55" s="10"/>
      <c r="CF55" s="10"/>
      <c r="CG55" s="10"/>
      <c r="CH55" s="10"/>
      <c r="CI55" s="10"/>
      <c r="CJ55" s="10"/>
      <c r="CK55" s="10"/>
      <c r="CL55" s="10"/>
      <c r="CM55" s="10"/>
      <c r="CN55" s="10"/>
      <c r="CO55" s="10"/>
      <c r="CP55" s="10"/>
      <c r="CQ55" s="10"/>
      <c r="CR55" s="10"/>
      <c r="CS55" s="10"/>
      <c r="CT55" s="10"/>
      <c r="CU55" s="10"/>
      <c r="CV55" s="10"/>
      <c r="CW55" s="10"/>
      <c r="CX55" s="10"/>
      <c r="CY55" s="10"/>
      <c r="CZ55" s="10"/>
      <c r="DA55" s="10"/>
      <c r="DB55" s="10"/>
      <c r="DC55" s="10"/>
      <c r="DD55" s="10"/>
      <c r="DE55" s="10"/>
      <c r="DF55" s="10"/>
      <c r="DG55" s="10"/>
      <c r="DH55" s="10"/>
      <c r="DI55" s="10"/>
      <c r="DJ55" s="10"/>
      <c r="DK55" s="10"/>
      <c r="DL55" s="10"/>
      <c r="DM55" s="10"/>
      <c r="DN55" s="10"/>
      <c r="DO55" s="10"/>
      <c r="DP55" s="10"/>
      <c r="DQ55" s="10"/>
      <c r="DR55" s="10"/>
      <c r="DS55" s="10"/>
      <c r="DT55" s="10"/>
      <c r="DU55" s="10"/>
      <c r="DV55" s="10"/>
      <c r="DW55" s="10"/>
      <c r="DX55" s="10"/>
      <c r="DY55" s="10"/>
      <c r="DZ55" s="10"/>
      <c r="EA55" s="10"/>
      <c r="EB55" s="10"/>
      <c r="EC55" s="10"/>
      <c r="ED55" s="10"/>
      <c r="EE55" s="10"/>
      <c r="EF55" s="10"/>
      <c r="EG55" s="10"/>
      <c r="EH55" s="10"/>
      <c r="EI55" s="10"/>
      <c r="EJ55" s="10"/>
      <c r="EK55" s="10"/>
      <c r="EL55" s="10"/>
      <c r="EM55" s="10"/>
      <c r="EN55" s="10"/>
      <c r="EO55" s="10"/>
      <c r="EP55" s="10"/>
      <c r="EQ55" s="10"/>
      <c r="ER55" s="10"/>
      <c r="ES55" s="10"/>
      <c r="ET55" s="10"/>
      <c r="EU55" s="10"/>
      <c r="EV55" s="10"/>
      <c r="EW55" s="10"/>
      <c r="EX55" s="10"/>
      <c r="EY55" s="10"/>
      <c r="EZ55" s="10"/>
      <c r="FA55" s="10"/>
      <c r="FB55" s="10"/>
      <c r="FC55" s="10"/>
      <c r="FD55" s="10"/>
      <c r="FE55" s="10"/>
      <c r="FF55" s="10"/>
      <c r="FG55" s="10"/>
      <c r="FH55" s="10"/>
      <c r="FI55" s="10"/>
      <c r="FJ55" s="10"/>
      <c r="FK55" s="10"/>
      <c r="FL55" s="10"/>
      <c r="FM55" s="10"/>
      <c r="FN55" s="10"/>
      <c r="FO55" s="10"/>
      <c r="FP55" s="10"/>
      <c r="FQ55" s="10"/>
      <c r="FR55" s="10"/>
      <c r="FS55" s="10"/>
      <c r="FT55" s="10"/>
      <c r="FU55" s="10"/>
      <c r="FV55" s="10"/>
      <c r="FW55" s="10"/>
      <c r="FX55" s="10"/>
      <c r="FY55" s="10"/>
      <c r="FZ55" s="10"/>
      <c r="GA55" s="10"/>
      <c r="GB55" s="10"/>
      <c r="GC55" s="10"/>
      <c r="GD55" s="10"/>
      <c r="GE55" s="10"/>
      <c r="GF55" s="10"/>
      <c r="GG55" s="10"/>
      <c r="GH55" s="10"/>
      <c r="GI55" s="10"/>
      <c r="GJ55" s="10"/>
      <c r="GK55" s="10"/>
      <c r="GL55" s="10"/>
      <c r="GM55" s="10"/>
      <c r="GN55" s="10"/>
      <c r="GO55" s="10"/>
      <c r="GP55" s="10"/>
      <c r="GQ55" s="10"/>
      <c r="GR55" s="10"/>
      <c r="GS55" s="10"/>
      <c r="GT55" s="10"/>
      <c r="GU55" s="10"/>
      <c r="GV55" s="10"/>
      <c r="GW55" s="10"/>
      <c r="GX55" s="10"/>
      <c r="GY55" s="10"/>
      <c r="GZ55" s="10"/>
      <c r="HA55" s="10"/>
      <c r="HB55" s="10"/>
      <c r="HC55" s="10"/>
      <c r="HD55" s="10"/>
      <c r="HE55" s="10"/>
      <c r="HF55" s="10"/>
      <c r="HG55" s="10"/>
      <c r="HH55" s="10"/>
      <c r="HI55" s="10"/>
      <c r="HJ55" s="10"/>
      <c r="HK55" s="10"/>
      <c r="HL55" s="10"/>
      <c r="HM55" s="10"/>
      <c r="HN55" s="10"/>
      <c r="HO55" s="10"/>
      <c r="HP55" s="10"/>
      <c r="HQ55" s="10"/>
      <c r="HR55" s="10"/>
      <c r="HS55" s="10"/>
      <c r="HT55" s="10"/>
      <c r="HU55" s="10"/>
      <c r="HV55" s="10"/>
      <c r="HW55" s="10"/>
      <c r="HX55" s="10"/>
      <c r="HY55" s="10"/>
      <c r="HZ55" s="10"/>
      <c r="IA55" s="10"/>
      <c r="IB55" s="10"/>
      <c r="IC55" s="10"/>
      <c r="ID55" s="10"/>
    </row>
    <row r="56" spans="1:238" s="20" customFormat="1" ht="32.25" customHeight="1">
      <c r="A56" s="40"/>
      <c r="B56" s="340" t="s">
        <v>13</v>
      </c>
      <c r="C56" s="21"/>
      <c r="D56" s="22"/>
      <c r="E56" s="22"/>
      <c r="F56" s="22"/>
      <c r="G56" s="22"/>
      <c r="H56" s="22"/>
      <c r="I56" s="22"/>
      <c r="J56" s="21"/>
      <c r="K56" s="21"/>
      <c r="L56" s="21"/>
      <c r="M56" s="21"/>
      <c r="N56" s="21"/>
      <c r="O56" s="21"/>
      <c r="P56" s="41"/>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c r="BR56" s="10"/>
      <c r="BS56" s="10"/>
      <c r="BT56" s="10"/>
      <c r="BU56" s="10"/>
      <c r="BV56" s="10"/>
      <c r="BW56" s="10"/>
      <c r="BX56" s="10"/>
      <c r="BY56" s="10"/>
      <c r="BZ56" s="10"/>
      <c r="CA56" s="10"/>
      <c r="CB56" s="10"/>
      <c r="CC56" s="10"/>
      <c r="CD56" s="10"/>
      <c r="CE56" s="10"/>
      <c r="CF56" s="10"/>
      <c r="CG56" s="10"/>
      <c r="CH56" s="10"/>
      <c r="CI56" s="10"/>
      <c r="CJ56" s="10"/>
      <c r="CK56" s="10"/>
      <c r="CL56" s="10"/>
      <c r="CM56" s="10"/>
      <c r="CN56" s="10"/>
      <c r="CO56" s="10"/>
      <c r="CP56" s="10"/>
      <c r="CQ56" s="10"/>
      <c r="CR56" s="10"/>
      <c r="CS56" s="10"/>
      <c r="CT56" s="10"/>
      <c r="CU56" s="10"/>
      <c r="CV56" s="10"/>
      <c r="CW56" s="10"/>
      <c r="CX56" s="10"/>
      <c r="CY56" s="10"/>
      <c r="CZ56" s="10"/>
      <c r="DA56" s="10"/>
      <c r="DB56" s="10"/>
      <c r="DC56" s="10"/>
      <c r="DD56" s="10"/>
      <c r="DE56" s="10"/>
      <c r="DF56" s="10"/>
      <c r="DG56" s="10"/>
      <c r="DH56" s="10"/>
      <c r="DI56" s="10"/>
      <c r="DJ56" s="10"/>
      <c r="DK56" s="10"/>
      <c r="DL56" s="10"/>
      <c r="DM56" s="10"/>
      <c r="DN56" s="10"/>
      <c r="DO56" s="10"/>
      <c r="DP56" s="10"/>
      <c r="DQ56" s="10"/>
      <c r="DR56" s="10"/>
      <c r="DS56" s="10"/>
      <c r="DT56" s="10"/>
      <c r="DU56" s="10"/>
      <c r="DV56" s="10"/>
      <c r="DW56" s="10"/>
      <c r="DX56" s="10"/>
      <c r="DY56" s="10"/>
      <c r="DZ56" s="10"/>
      <c r="EA56" s="10"/>
      <c r="EB56" s="10"/>
      <c r="EC56" s="10"/>
      <c r="ED56" s="10"/>
      <c r="EE56" s="10"/>
      <c r="EF56" s="10"/>
      <c r="EG56" s="10"/>
      <c r="EH56" s="10"/>
      <c r="EI56" s="10"/>
      <c r="EJ56" s="10"/>
      <c r="EK56" s="10"/>
      <c r="EL56" s="10"/>
      <c r="EM56" s="10"/>
      <c r="EN56" s="10"/>
      <c r="EO56" s="10"/>
      <c r="EP56" s="10"/>
      <c r="EQ56" s="10"/>
      <c r="ER56" s="10"/>
      <c r="ES56" s="10"/>
      <c r="ET56" s="10"/>
      <c r="EU56" s="10"/>
      <c r="EV56" s="10"/>
      <c r="EW56" s="10"/>
      <c r="EX56" s="10"/>
      <c r="EY56" s="10"/>
      <c r="EZ56" s="10"/>
      <c r="FA56" s="10"/>
      <c r="FB56" s="10"/>
      <c r="FC56" s="10"/>
      <c r="FD56" s="10"/>
      <c r="FE56" s="10"/>
      <c r="FF56" s="10"/>
      <c r="FG56" s="10"/>
      <c r="FH56" s="10"/>
      <c r="FI56" s="10"/>
      <c r="FJ56" s="10"/>
      <c r="FK56" s="10"/>
      <c r="FL56" s="10"/>
      <c r="FM56" s="10"/>
      <c r="FN56" s="10"/>
      <c r="FO56" s="10"/>
      <c r="FP56" s="10"/>
      <c r="FQ56" s="10"/>
      <c r="FR56" s="10"/>
      <c r="FS56" s="10"/>
      <c r="FT56" s="10"/>
      <c r="FU56" s="10"/>
      <c r="FV56" s="10"/>
      <c r="FW56" s="10"/>
      <c r="FX56" s="10"/>
      <c r="FY56" s="10"/>
      <c r="FZ56" s="10"/>
      <c r="GA56" s="10"/>
      <c r="GB56" s="10"/>
      <c r="GC56" s="10"/>
      <c r="GD56" s="10"/>
      <c r="GE56" s="10"/>
      <c r="GF56" s="10"/>
      <c r="GG56" s="10"/>
      <c r="GH56" s="10"/>
      <c r="GI56" s="10"/>
      <c r="GJ56" s="10"/>
      <c r="GK56" s="10"/>
      <c r="GL56" s="10"/>
      <c r="GM56" s="10"/>
      <c r="GN56" s="10"/>
      <c r="GO56" s="10"/>
      <c r="GP56" s="10"/>
      <c r="GQ56" s="10"/>
      <c r="GR56" s="10"/>
      <c r="GS56" s="10"/>
      <c r="GT56" s="10"/>
      <c r="GU56" s="10"/>
      <c r="GV56" s="10"/>
      <c r="GW56" s="10"/>
      <c r="GX56" s="10"/>
      <c r="GY56" s="10"/>
      <c r="GZ56" s="10"/>
      <c r="HA56" s="10"/>
      <c r="HB56" s="10"/>
      <c r="HC56" s="10"/>
      <c r="HD56" s="10"/>
      <c r="HE56" s="10"/>
      <c r="HF56" s="10"/>
      <c r="HG56" s="10"/>
      <c r="HH56" s="10"/>
      <c r="HI56" s="10"/>
      <c r="HJ56" s="10"/>
      <c r="HK56" s="10"/>
      <c r="HL56" s="10"/>
      <c r="HM56" s="10"/>
      <c r="HN56" s="10"/>
      <c r="HO56" s="10"/>
      <c r="HP56" s="10"/>
      <c r="HQ56" s="10"/>
      <c r="HR56" s="10"/>
      <c r="HS56" s="10"/>
      <c r="HT56" s="10"/>
      <c r="HU56" s="10"/>
      <c r="HV56" s="10"/>
      <c r="HW56" s="10"/>
      <c r="HX56" s="10"/>
      <c r="HY56" s="10"/>
      <c r="HZ56" s="10"/>
      <c r="IA56" s="10"/>
      <c r="IB56" s="10"/>
      <c r="IC56" s="10"/>
      <c r="ID56" s="10"/>
    </row>
    <row r="57" spans="1:238" s="20" customFormat="1" ht="32.25" customHeight="1">
      <c r="A57" s="40"/>
      <c r="B57" s="321" t="s">
        <v>14</v>
      </c>
      <c r="C57" s="21"/>
      <c r="D57" s="22"/>
      <c r="E57" s="22"/>
      <c r="F57" s="22"/>
      <c r="G57" s="22"/>
      <c r="H57" s="22"/>
      <c r="I57" s="22"/>
      <c r="J57" s="21"/>
      <c r="K57" s="21"/>
      <c r="L57" s="21"/>
      <c r="M57" s="21"/>
      <c r="N57" s="21"/>
      <c r="O57" s="21"/>
      <c r="P57" s="41"/>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c r="BS57" s="10"/>
      <c r="BT57" s="10"/>
      <c r="BU57" s="10"/>
      <c r="BV57" s="10"/>
      <c r="BW57" s="10"/>
      <c r="BX57" s="10"/>
      <c r="BY57" s="10"/>
      <c r="BZ57" s="10"/>
      <c r="CA57" s="10"/>
      <c r="CB57" s="10"/>
      <c r="CC57" s="10"/>
      <c r="CD57" s="10"/>
      <c r="CE57" s="10"/>
      <c r="CF57" s="10"/>
      <c r="CG57" s="10"/>
      <c r="CH57" s="10"/>
      <c r="CI57" s="10"/>
      <c r="CJ57" s="10"/>
      <c r="CK57" s="10"/>
      <c r="CL57" s="10"/>
      <c r="CM57" s="10"/>
      <c r="CN57" s="10"/>
      <c r="CO57" s="10"/>
      <c r="CP57" s="10"/>
      <c r="CQ57" s="10"/>
      <c r="CR57" s="10"/>
      <c r="CS57" s="10"/>
      <c r="CT57" s="10"/>
      <c r="CU57" s="10"/>
      <c r="CV57" s="10"/>
      <c r="CW57" s="10"/>
      <c r="CX57" s="10"/>
      <c r="CY57" s="10"/>
      <c r="CZ57" s="10"/>
      <c r="DA57" s="10"/>
      <c r="DB57" s="10"/>
      <c r="DC57" s="10"/>
      <c r="DD57" s="10"/>
      <c r="DE57" s="10"/>
      <c r="DF57" s="10"/>
      <c r="DG57" s="10"/>
      <c r="DH57" s="10"/>
      <c r="DI57" s="10"/>
      <c r="DJ57" s="10"/>
      <c r="DK57" s="10"/>
      <c r="DL57" s="10"/>
      <c r="DM57" s="10"/>
      <c r="DN57" s="10"/>
      <c r="DO57" s="10"/>
      <c r="DP57" s="10"/>
      <c r="DQ57" s="10"/>
      <c r="DR57" s="10"/>
      <c r="DS57" s="10"/>
      <c r="DT57" s="10"/>
      <c r="DU57" s="10"/>
      <c r="DV57" s="10"/>
      <c r="DW57" s="10"/>
      <c r="DX57" s="10"/>
      <c r="DY57" s="10"/>
      <c r="DZ57" s="10"/>
      <c r="EA57" s="10"/>
      <c r="EB57" s="10"/>
      <c r="EC57" s="10"/>
      <c r="ED57" s="10"/>
      <c r="EE57" s="10"/>
      <c r="EF57" s="10"/>
      <c r="EG57" s="10"/>
      <c r="EH57" s="10"/>
      <c r="EI57" s="10"/>
      <c r="EJ57" s="10"/>
      <c r="EK57" s="10"/>
      <c r="EL57" s="10"/>
      <c r="EM57" s="10"/>
      <c r="EN57" s="10"/>
      <c r="EO57" s="10"/>
      <c r="EP57" s="10"/>
      <c r="EQ57" s="10"/>
      <c r="ER57" s="10"/>
      <c r="ES57" s="10"/>
      <c r="ET57" s="10"/>
      <c r="EU57" s="10"/>
      <c r="EV57" s="10"/>
      <c r="EW57" s="10"/>
      <c r="EX57" s="10"/>
      <c r="EY57" s="10"/>
      <c r="EZ57" s="10"/>
      <c r="FA57" s="10"/>
      <c r="FB57" s="10"/>
      <c r="FC57" s="10"/>
      <c r="FD57" s="10"/>
      <c r="FE57" s="10"/>
      <c r="FF57" s="10"/>
      <c r="FG57" s="10"/>
      <c r="FH57" s="10"/>
      <c r="FI57" s="10"/>
      <c r="FJ57" s="10"/>
      <c r="FK57" s="10"/>
      <c r="FL57" s="10"/>
      <c r="FM57" s="10"/>
      <c r="FN57" s="10"/>
      <c r="FO57" s="10"/>
      <c r="FP57" s="10"/>
      <c r="FQ57" s="10"/>
      <c r="FR57" s="10"/>
      <c r="FS57" s="10"/>
      <c r="FT57" s="10"/>
      <c r="FU57" s="10"/>
      <c r="FV57" s="10"/>
      <c r="FW57" s="10"/>
      <c r="FX57" s="10"/>
      <c r="FY57" s="10"/>
      <c r="FZ57" s="10"/>
      <c r="GA57" s="10"/>
      <c r="GB57" s="10"/>
      <c r="GC57" s="10"/>
      <c r="GD57" s="10"/>
      <c r="GE57" s="10"/>
      <c r="GF57" s="10"/>
      <c r="GG57" s="10"/>
      <c r="GH57" s="10"/>
      <c r="GI57" s="10"/>
      <c r="GJ57" s="10"/>
      <c r="GK57" s="10"/>
      <c r="GL57" s="10"/>
      <c r="GM57" s="10"/>
      <c r="GN57" s="10"/>
      <c r="GO57" s="10"/>
      <c r="GP57" s="10"/>
      <c r="GQ57" s="10"/>
      <c r="GR57" s="10"/>
      <c r="GS57" s="10"/>
      <c r="GT57" s="10"/>
      <c r="GU57" s="10"/>
      <c r="GV57" s="10"/>
      <c r="GW57" s="10"/>
      <c r="GX57" s="10"/>
      <c r="GY57" s="10"/>
      <c r="GZ57" s="10"/>
      <c r="HA57" s="10"/>
      <c r="HB57" s="10"/>
      <c r="HC57" s="10"/>
      <c r="HD57" s="10"/>
      <c r="HE57" s="10"/>
      <c r="HF57" s="10"/>
      <c r="HG57" s="10"/>
      <c r="HH57" s="10"/>
      <c r="HI57" s="10"/>
      <c r="HJ57" s="10"/>
      <c r="HK57" s="10"/>
      <c r="HL57" s="10"/>
      <c r="HM57" s="10"/>
      <c r="HN57" s="10"/>
      <c r="HO57" s="10"/>
      <c r="HP57" s="10"/>
      <c r="HQ57" s="10"/>
      <c r="HR57" s="10"/>
      <c r="HS57" s="10"/>
      <c r="HT57" s="10"/>
      <c r="HU57" s="10"/>
      <c r="HV57" s="10"/>
      <c r="HW57" s="10"/>
      <c r="HX57" s="10"/>
      <c r="HY57" s="10"/>
      <c r="HZ57" s="10"/>
      <c r="IA57" s="10"/>
      <c r="IB57" s="10"/>
      <c r="IC57" s="10"/>
      <c r="ID57" s="10"/>
    </row>
    <row r="58" spans="1:238" s="20" customFormat="1" ht="32.25" customHeight="1">
      <c r="A58" s="40"/>
      <c r="B58" s="322" t="s">
        <v>15</v>
      </c>
      <c r="C58" s="21"/>
      <c r="D58" s="22"/>
      <c r="E58" s="22"/>
      <c r="F58" s="22"/>
      <c r="G58" s="22"/>
      <c r="H58" s="22"/>
      <c r="I58" s="22"/>
      <c r="J58" s="21"/>
      <c r="K58" s="21"/>
      <c r="L58" s="21"/>
      <c r="M58" s="21"/>
      <c r="N58" s="21"/>
      <c r="O58" s="21"/>
      <c r="P58" s="41"/>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c r="CD58" s="10"/>
      <c r="CE58" s="10"/>
      <c r="CF58" s="10"/>
      <c r="CG58" s="10"/>
      <c r="CH58" s="10"/>
      <c r="CI58" s="10"/>
      <c r="CJ58" s="10"/>
      <c r="CK58" s="10"/>
      <c r="CL58" s="10"/>
      <c r="CM58" s="10"/>
      <c r="CN58" s="10"/>
      <c r="CO58" s="10"/>
      <c r="CP58" s="10"/>
      <c r="CQ58" s="10"/>
      <c r="CR58" s="10"/>
      <c r="CS58" s="10"/>
      <c r="CT58" s="10"/>
      <c r="CU58" s="10"/>
      <c r="CV58" s="10"/>
      <c r="CW58" s="10"/>
      <c r="CX58" s="10"/>
      <c r="CY58" s="10"/>
      <c r="CZ58" s="10"/>
      <c r="DA58" s="10"/>
      <c r="DB58" s="10"/>
      <c r="DC58" s="10"/>
      <c r="DD58" s="10"/>
      <c r="DE58" s="10"/>
      <c r="DF58" s="10"/>
      <c r="DG58" s="10"/>
      <c r="DH58" s="10"/>
      <c r="DI58" s="10"/>
      <c r="DJ58" s="10"/>
      <c r="DK58" s="10"/>
      <c r="DL58" s="10"/>
      <c r="DM58" s="10"/>
      <c r="DN58" s="10"/>
      <c r="DO58" s="10"/>
      <c r="DP58" s="10"/>
      <c r="DQ58" s="10"/>
      <c r="DR58" s="10"/>
      <c r="DS58" s="10"/>
      <c r="DT58" s="10"/>
      <c r="DU58" s="10"/>
      <c r="DV58" s="10"/>
      <c r="DW58" s="10"/>
      <c r="DX58" s="10"/>
      <c r="DY58" s="10"/>
      <c r="DZ58" s="10"/>
      <c r="EA58" s="10"/>
      <c r="EB58" s="10"/>
      <c r="EC58" s="10"/>
      <c r="ED58" s="10"/>
      <c r="EE58" s="10"/>
      <c r="EF58" s="10"/>
      <c r="EG58" s="10"/>
      <c r="EH58" s="10"/>
      <c r="EI58" s="10"/>
      <c r="EJ58" s="10"/>
      <c r="EK58" s="10"/>
      <c r="EL58" s="10"/>
      <c r="EM58" s="10"/>
      <c r="EN58" s="10"/>
      <c r="EO58" s="10"/>
      <c r="EP58" s="10"/>
      <c r="EQ58" s="10"/>
      <c r="ER58" s="10"/>
      <c r="ES58" s="10"/>
      <c r="ET58" s="10"/>
      <c r="EU58" s="10"/>
      <c r="EV58" s="10"/>
      <c r="EW58" s="10"/>
      <c r="EX58" s="10"/>
      <c r="EY58" s="10"/>
      <c r="EZ58" s="10"/>
      <c r="FA58" s="10"/>
      <c r="FB58" s="10"/>
      <c r="FC58" s="10"/>
      <c r="FD58" s="10"/>
      <c r="FE58" s="10"/>
      <c r="FF58" s="10"/>
      <c r="FG58" s="10"/>
      <c r="FH58" s="10"/>
      <c r="FI58" s="10"/>
      <c r="FJ58" s="10"/>
      <c r="FK58" s="10"/>
      <c r="FL58" s="10"/>
      <c r="FM58" s="10"/>
      <c r="FN58" s="10"/>
      <c r="FO58" s="10"/>
      <c r="FP58" s="10"/>
      <c r="FQ58" s="10"/>
      <c r="FR58" s="10"/>
      <c r="FS58" s="10"/>
      <c r="FT58" s="10"/>
      <c r="FU58" s="10"/>
      <c r="FV58" s="10"/>
      <c r="FW58" s="10"/>
      <c r="FX58" s="10"/>
      <c r="FY58" s="10"/>
      <c r="FZ58" s="10"/>
      <c r="GA58" s="10"/>
      <c r="GB58" s="10"/>
      <c r="GC58" s="10"/>
      <c r="GD58" s="10"/>
      <c r="GE58" s="10"/>
      <c r="GF58" s="10"/>
      <c r="GG58" s="10"/>
      <c r="GH58" s="10"/>
      <c r="GI58" s="10"/>
      <c r="GJ58" s="10"/>
      <c r="GK58" s="10"/>
      <c r="GL58" s="10"/>
      <c r="GM58" s="10"/>
      <c r="GN58" s="10"/>
      <c r="GO58" s="10"/>
      <c r="GP58" s="10"/>
      <c r="GQ58" s="10"/>
      <c r="GR58" s="10"/>
      <c r="GS58" s="10"/>
      <c r="GT58" s="10"/>
      <c r="GU58" s="10"/>
      <c r="GV58" s="10"/>
      <c r="GW58" s="10"/>
      <c r="GX58" s="10"/>
      <c r="GY58" s="10"/>
      <c r="GZ58" s="10"/>
      <c r="HA58" s="10"/>
      <c r="HB58" s="10"/>
      <c r="HC58" s="10"/>
      <c r="HD58" s="10"/>
      <c r="HE58" s="10"/>
      <c r="HF58" s="10"/>
      <c r="HG58" s="10"/>
      <c r="HH58" s="10"/>
      <c r="HI58" s="10"/>
      <c r="HJ58" s="10"/>
      <c r="HK58" s="10"/>
      <c r="HL58" s="10"/>
      <c r="HM58" s="10"/>
      <c r="HN58" s="10"/>
      <c r="HO58" s="10"/>
      <c r="HP58" s="10"/>
      <c r="HQ58" s="10"/>
      <c r="HR58" s="10"/>
      <c r="HS58" s="10"/>
      <c r="HT58" s="10"/>
      <c r="HU58" s="10"/>
      <c r="HV58" s="10"/>
      <c r="HW58" s="10"/>
      <c r="HX58" s="10"/>
      <c r="HY58" s="10"/>
      <c r="HZ58" s="10"/>
      <c r="IA58" s="10"/>
      <c r="IB58" s="10"/>
      <c r="IC58" s="10"/>
      <c r="ID58" s="10"/>
    </row>
    <row r="59" spans="1:238" s="20" customFormat="1" ht="32.25" customHeight="1">
      <c r="A59" s="40"/>
      <c r="B59" s="323" t="s">
        <v>103</v>
      </c>
      <c r="C59" s="21"/>
      <c r="D59" s="22"/>
      <c r="E59" s="22"/>
      <c r="F59" s="22"/>
      <c r="G59" s="22"/>
      <c r="H59" s="22"/>
      <c r="I59" s="22"/>
      <c r="J59" s="21"/>
      <c r="K59" s="21"/>
      <c r="L59" s="21"/>
      <c r="M59" s="21"/>
      <c r="N59" s="21"/>
      <c r="O59" s="21"/>
      <c r="P59" s="41"/>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c r="BS59" s="10"/>
      <c r="BT59" s="10"/>
      <c r="BU59" s="10"/>
      <c r="BV59" s="10"/>
      <c r="BW59" s="10"/>
      <c r="BX59" s="10"/>
      <c r="BY59" s="10"/>
      <c r="BZ59" s="10"/>
      <c r="CA59" s="10"/>
      <c r="CB59" s="10"/>
      <c r="CC59" s="10"/>
      <c r="CD59" s="10"/>
      <c r="CE59" s="10"/>
      <c r="CF59" s="10"/>
      <c r="CG59" s="10"/>
      <c r="CH59" s="10"/>
      <c r="CI59" s="10"/>
      <c r="CJ59" s="10"/>
      <c r="CK59" s="10"/>
      <c r="CL59" s="10"/>
      <c r="CM59" s="10"/>
      <c r="CN59" s="10"/>
      <c r="CO59" s="10"/>
      <c r="CP59" s="10"/>
      <c r="CQ59" s="10"/>
      <c r="CR59" s="10"/>
      <c r="CS59" s="10"/>
      <c r="CT59" s="10"/>
      <c r="CU59" s="10"/>
      <c r="CV59" s="10"/>
      <c r="CW59" s="10"/>
      <c r="CX59" s="10"/>
      <c r="CY59" s="10"/>
      <c r="CZ59" s="10"/>
      <c r="DA59" s="10"/>
      <c r="DB59" s="10"/>
      <c r="DC59" s="10"/>
      <c r="DD59" s="10"/>
      <c r="DE59" s="10"/>
      <c r="DF59" s="10"/>
      <c r="DG59" s="10"/>
      <c r="DH59" s="10"/>
      <c r="DI59" s="10"/>
      <c r="DJ59" s="10"/>
      <c r="DK59" s="10"/>
      <c r="DL59" s="10"/>
      <c r="DM59" s="10"/>
      <c r="DN59" s="10"/>
      <c r="DO59" s="10"/>
      <c r="DP59" s="10"/>
      <c r="DQ59" s="10"/>
      <c r="DR59" s="10"/>
      <c r="DS59" s="10"/>
      <c r="DT59" s="10"/>
      <c r="DU59" s="10"/>
      <c r="DV59" s="10"/>
      <c r="DW59" s="10"/>
      <c r="DX59" s="10"/>
      <c r="DY59" s="10"/>
      <c r="DZ59" s="10"/>
      <c r="EA59" s="10"/>
      <c r="EB59" s="10"/>
      <c r="EC59" s="10"/>
      <c r="ED59" s="10"/>
      <c r="EE59" s="10"/>
      <c r="EF59" s="10"/>
      <c r="EG59" s="10"/>
      <c r="EH59" s="10"/>
      <c r="EI59" s="10"/>
      <c r="EJ59" s="10"/>
      <c r="EK59" s="10"/>
      <c r="EL59" s="10"/>
      <c r="EM59" s="10"/>
      <c r="EN59" s="10"/>
      <c r="EO59" s="10"/>
      <c r="EP59" s="10"/>
      <c r="EQ59" s="10"/>
      <c r="ER59" s="10"/>
      <c r="ES59" s="10"/>
      <c r="ET59" s="10"/>
      <c r="EU59" s="10"/>
      <c r="EV59" s="10"/>
      <c r="EW59" s="10"/>
      <c r="EX59" s="10"/>
      <c r="EY59" s="10"/>
      <c r="EZ59" s="10"/>
      <c r="FA59" s="10"/>
      <c r="FB59" s="10"/>
      <c r="FC59" s="10"/>
      <c r="FD59" s="10"/>
      <c r="FE59" s="10"/>
      <c r="FF59" s="10"/>
      <c r="FG59" s="10"/>
      <c r="FH59" s="10"/>
      <c r="FI59" s="10"/>
      <c r="FJ59" s="10"/>
      <c r="FK59" s="10"/>
      <c r="FL59" s="10"/>
      <c r="FM59" s="10"/>
      <c r="FN59" s="10"/>
      <c r="FO59" s="10"/>
      <c r="FP59" s="10"/>
      <c r="FQ59" s="10"/>
      <c r="FR59" s="10"/>
      <c r="FS59" s="10"/>
      <c r="FT59" s="10"/>
      <c r="FU59" s="10"/>
      <c r="FV59" s="10"/>
      <c r="FW59" s="10"/>
      <c r="FX59" s="10"/>
      <c r="FY59" s="10"/>
      <c r="FZ59" s="10"/>
      <c r="GA59" s="10"/>
      <c r="GB59" s="10"/>
      <c r="GC59" s="10"/>
      <c r="GD59" s="10"/>
      <c r="GE59" s="10"/>
      <c r="GF59" s="10"/>
      <c r="GG59" s="10"/>
      <c r="GH59" s="10"/>
      <c r="GI59" s="10"/>
      <c r="GJ59" s="10"/>
      <c r="GK59" s="10"/>
      <c r="GL59" s="10"/>
      <c r="GM59" s="10"/>
      <c r="GN59" s="10"/>
      <c r="GO59" s="10"/>
      <c r="GP59" s="10"/>
      <c r="GQ59" s="10"/>
      <c r="GR59" s="10"/>
      <c r="GS59" s="10"/>
      <c r="GT59" s="10"/>
      <c r="GU59" s="10"/>
      <c r="GV59" s="10"/>
      <c r="GW59" s="10"/>
      <c r="GX59" s="10"/>
      <c r="GY59" s="10"/>
      <c r="GZ59" s="10"/>
      <c r="HA59" s="10"/>
      <c r="HB59" s="10"/>
      <c r="HC59" s="10"/>
      <c r="HD59" s="10"/>
      <c r="HE59" s="10"/>
      <c r="HF59" s="10"/>
      <c r="HG59" s="10"/>
      <c r="HH59" s="10"/>
      <c r="HI59" s="10"/>
      <c r="HJ59" s="10"/>
      <c r="HK59" s="10"/>
      <c r="HL59" s="10"/>
      <c r="HM59" s="10"/>
      <c r="HN59" s="10"/>
      <c r="HO59" s="10"/>
      <c r="HP59" s="10"/>
      <c r="HQ59" s="10"/>
      <c r="HR59" s="10"/>
      <c r="HS59" s="10"/>
      <c r="HT59" s="10"/>
      <c r="HU59" s="10"/>
      <c r="HV59" s="10"/>
      <c r="HW59" s="10"/>
      <c r="HX59" s="10"/>
      <c r="HY59" s="10"/>
      <c r="HZ59" s="10"/>
      <c r="IA59" s="10"/>
      <c r="IB59" s="10"/>
      <c r="IC59" s="10"/>
      <c r="ID59" s="10"/>
    </row>
    <row r="60" spans="1:238" s="20" customFormat="1" ht="32.25" customHeight="1">
      <c r="A60" s="40"/>
      <c r="B60" s="324" t="s">
        <v>16</v>
      </c>
      <c r="C60" s="21"/>
      <c r="D60" s="22"/>
      <c r="E60" s="22"/>
      <c r="F60" s="22"/>
      <c r="G60" s="22"/>
      <c r="H60" s="22"/>
      <c r="I60" s="22"/>
      <c r="J60" s="21"/>
      <c r="K60" s="21"/>
      <c r="L60" s="21"/>
      <c r="M60" s="21"/>
      <c r="N60" s="21"/>
      <c r="O60" s="21"/>
      <c r="P60" s="41"/>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c r="BS60" s="10"/>
      <c r="BT60" s="10"/>
      <c r="BU60" s="10"/>
      <c r="BV60" s="10"/>
      <c r="BW60" s="10"/>
      <c r="BX60" s="10"/>
      <c r="BY60" s="10"/>
      <c r="BZ60" s="10"/>
      <c r="CA60" s="10"/>
      <c r="CB60" s="10"/>
      <c r="CC60" s="10"/>
      <c r="CD60" s="10"/>
      <c r="CE60" s="10"/>
      <c r="CF60" s="10"/>
      <c r="CG60" s="10"/>
      <c r="CH60" s="10"/>
      <c r="CI60" s="10"/>
      <c r="CJ60" s="10"/>
      <c r="CK60" s="10"/>
      <c r="CL60" s="10"/>
      <c r="CM60" s="10"/>
      <c r="CN60" s="10"/>
      <c r="CO60" s="10"/>
      <c r="CP60" s="10"/>
      <c r="CQ60" s="10"/>
      <c r="CR60" s="10"/>
      <c r="CS60" s="10"/>
      <c r="CT60" s="10"/>
      <c r="CU60" s="10"/>
      <c r="CV60" s="10"/>
      <c r="CW60" s="10"/>
      <c r="CX60" s="10"/>
      <c r="CY60" s="10"/>
      <c r="CZ60" s="10"/>
      <c r="DA60" s="10"/>
      <c r="DB60" s="10"/>
      <c r="DC60" s="10"/>
      <c r="DD60" s="10"/>
      <c r="DE60" s="10"/>
      <c r="DF60" s="10"/>
      <c r="DG60" s="10"/>
      <c r="DH60" s="10"/>
      <c r="DI60" s="10"/>
      <c r="DJ60" s="10"/>
      <c r="DK60" s="10"/>
      <c r="DL60" s="10"/>
      <c r="DM60" s="10"/>
      <c r="DN60" s="10"/>
      <c r="DO60" s="10"/>
      <c r="DP60" s="10"/>
      <c r="DQ60" s="10"/>
      <c r="DR60" s="10"/>
      <c r="DS60" s="10"/>
      <c r="DT60" s="10"/>
      <c r="DU60" s="10"/>
      <c r="DV60" s="10"/>
      <c r="DW60" s="10"/>
      <c r="DX60" s="10"/>
      <c r="DY60" s="10"/>
      <c r="DZ60" s="10"/>
      <c r="EA60" s="10"/>
      <c r="EB60" s="10"/>
      <c r="EC60" s="10"/>
      <c r="ED60" s="10"/>
      <c r="EE60" s="10"/>
      <c r="EF60" s="10"/>
      <c r="EG60" s="10"/>
      <c r="EH60" s="10"/>
      <c r="EI60" s="10"/>
      <c r="EJ60" s="10"/>
      <c r="EK60" s="10"/>
      <c r="EL60" s="10"/>
      <c r="EM60" s="10"/>
      <c r="EN60" s="10"/>
      <c r="EO60" s="10"/>
      <c r="EP60" s="10"/>
      <c r="EQ60" s="10"/>
      <c r="ER60" s="10"/>
      <c r="ES60" s="10"/>
      <c r="ET60" s="10"/>
      <c r="EU60" s="10"/>
      <c r="EV60" s="10"/>
      <c r="EW60" s="10"/>
      <c r="EX60" s="10"/>
      <c r="EY60" s="10"/>
      <c r="EZ60" s="10"/>
      <c r="FA60" s="10"/>
      <c r="FB60" s="10"/>
      <c r="FC60" s="10"/>
      <c r="FD60" s="10"/>
      <c r="FE60" s="10"/>
      <c r="FF60" s="10"/>
      <c r="FG60" s="10"/>
      <c r="FH60" s="10"/>
      <c r="FI60" s="10"/>
      <c r="FJ60" s="10"/>
      <c r="FK60" s="10"/>
      <c r="FL60" s="10"/>
      <c r="FM60" s="10"/>
      <c r="FN60" s="10"/>
      <c r="FO60" s="10"/>
      <c r="FP60" s="10"/>
      <c r="FQ60" s="10"/>
      <c r="FR60" s="10"/>
      <c r="FS60" s="10"/>
      <c r="FT60" s="10"/>
      <c r="FU60" s="10"/>
      <c r="FV60" s="10"/>
      <c r="FW60" s="10"/>
      <c r="FX60" s="10"/>
      <c r="FY60" s="10"/>
      <c r="FZ60" s="10"/>
      <c r="GA60" s="10"/>
      <c r="GB60" s="10"/>
      <c r="GC60" s="10"/>
      <c r="GD60" s="10"/>
      <c r="GE60" s="10"/>
      <c r="GF60" s="10"/>
      <c r="GG60" s="10"/>
      <c r="GH60" s="10"/>
      <c r="GI60" s="10"/>
      <c r="GJ60" s="10"/>
      <c r="GK60" s="10"/>
      <c r="GL60" s="10"/>
      <c r="GM60" s="10"/>
      <c r="GN60" s="10"/>
      <c r="GO60" s="10"/>
      <c r="GP60" s="10"/>
      <c r="GQ60" s="10"/>
      <c r="GR60" s="10"/>
      <c r="GS60" s="10"/>
      <c r="GT60" s="10"/>
      <c r="GU60" s="10"/>
      <c r="GV60" s="10"/>
      <c r="GW60" s="10"/>
      <c r="GX60" s="10"/>
      <c r="GY60" s="10"/>
      <c r="GZ60" s="10"/>
      <c r="HA60" s="10"/>
      <c r="HB60" s="10"/>
      <c r="HC60" s="10"/>
      <c r="HD60" s="10"/>
      <c r="HE60" s="10"/>
      <c r="HF60" s="10"/>
      <c r="HG60" s="10"/>
      <c r="HH60" s="10"/>
      <c r="HI60" s="10"/>
      <c r="HJ60" s="10"/>
      <c r="HK60" s="10"/>
      <c r="HL60" s="10"/>
      <c r="HM60" s="10"/>
      <c r="HN60" s="10"/>
      <c r="HO60" s="10"/>
      <c r="HP60" s="10"/>
      <c r="HQ60" s="10"/>
      <c r="HR60" s="10"/>
      <c r="HS60" s="10"/>
      <c r="HT60" s="10"/>
      <c r="HU60" s="10"/>
      <c r="HV60" s="10"/>
      <c r="HW60" s="10"/>
      <c r="HX60" s="10"/>
      <c r="HY60" s="10"/>
      <c r="HZ60" s="10"/>
      <c r="IA60" s="10"/>
      <c r="IB60" s="10"/>
      <c r="IC60" s="10"/>
      <c r="ID60" s="10"/>
    </row>
    <row r="61" spans="1:238" s="20" customFormat="1" ht="32.25" customHeight="1">
      <c r="A61" s="40"/>
      <c r="B61" s="337" t="s">
        <v>17</v>
      </c>
      <c r="C61" s="21"/>
      <c r="D61" s="22"/>
      <c r="E61" s="22"/>
      <c r="F61" s="22"/>
      <c r="G61" s="22"/>
      <c r="H61" s="22"/>
      <c r="I61" s="22"/>
      <c r="J61" s="21"/>
      <c r="K61" s="21"/>
      <c r="L61" s="21"/>
      <c r="M61" s="21"/>
      <c r="N61" s="21"/>
      <c r="O61" s="21"/>
      <c r="P61" s="41"/>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c r="BR61" s="10"/>
      <c r="BS61" s="10"/>
      <c r="BT61" s="10"/>
      <c r="BU61" s="10"/>
      <c r="BV61" s="10"/>
      <c r="BW61" s="10"/>
      <c r="BX61" s="10"/>
      <c r="BY61" s="10"/>
      <c r="BZ61" s="10"/>
      <c r="CA61" s="10"/>
      <c r="CB61" s="10"/>
      <c r="CC61" s="10"/>
      <c r="CD61" s="10"/>
      <c r="CE61" s="10"/>
      <c r="CF61" s="10"/>
      <c r="CG61" s="10"/>
      <c r="CH61" s="10"/>
      <c r="CI61" s="10"/>
      <c r="CJ61" s="10"/>
      <c r="CK61" s="10"/>
      <c r="CL61" s="10"/>
      <c r="CM61" s="10"/>
      <c r="CN61" s="10"/>
      <c r="CO61" s="10"/>
      <c r="CP61" s="10"/>
      <c r="CQ61" s="10"/>
      <c r="CR61" s="10"/>
      <c r="CS61" s="10"/>
      <c r="CT61" s="10"/>
      <c r="CU61" s="10"/>
      <c r="CV61" s="10"/>
      <c r="CW61" s="10"/>
      <c r="CX61" s="10"/>
      <c r="CY61" s="10"/>
      <c r="CZ61" s="10"/>
      <c r="DA61" s="10"/>
      <c r="DB61" s="10"/>
      <c r="DC61" s="10"/>
      <c r="DD61" s="10"/>
      <c r="DE61" s="10"/>
      <c r="DF61" s="10"/>
      <c r="DG61" s="10"/>
      <c r="DH61" s="10"/>
      <c r="DI61" s="10"/>
      <c r="DJ61" s="10"/>
      <c r="DK61" s="10"/>
      <c r="DL61" s="10"/>
      <c r="DM61" s="10"/>
      <c r="DN61" s="10"/>
      <c r="DO61" s="10"/>
      <c r="DP61" s="10"/>
      <c r="DQ61" s="10"/>
      <c r="DR61" s="10"/>
      <c r="DS61" s="10"/>
      <c r="DT61" s="10"/>
      <c r="DU61" s="10"/>
      <c r="DV61" s="10"/>
      <c r="DW61" s="10"/>
      <c r="DX61" s="10"/>
      <c r="DY61" s="10"/>
      <c r="DZ61" s="10"/>
      <c r="EA61" s="10"/>
      <c r="EB61" s="10"/>
      <c r="EC61" s="10"/>
      <c r="ED61" s="10"/>
      <c r="EE61" s="10"/>
      <c r="EF61" s="10"/>
      <c r="EG61" s="10"/>
      <c r="EH61" s="10"/>
      <c r="EI61" s="10"/>
      <c r="EJ61" s="10"/>
      <c r="EK61" s="10"/>
      <c r="EL61" s="10"/>
      <c r="EM61" s="10"/>
      <c r="EN61" s="10"/>
      <c r="EO61" s="10"/>
      <c r="EP61" s="10"/>
      <c r="EQ61" s="10"/>
      <c r="ER61" s="10"/>
      <c r="ES61" s="10"/>
      <c r="ET61" s="10"/>
      <c r="EU61" s="10"/>
      <c r="EV61" s="10"/>
      <c r="EW61" s="10"/>
      <c r="EX61" s="10"/>
      <c r="EY61" s="10"/>
      <c r="EZ61" s="10"/>
      <c r="FA61" s="10"/>
      <c r="FB61" s="10"/>
      <c r="FC61" s="10"/>
      <c r="FD61" s="10"/>
      <c r="FE61" s="10"/>
      <c r="FF61" s="10"/>
      <c r="FG61" s="10"/>
      <c r="FH61" s="10"/>
      <c r="FI61" s="10"/>
      <c r="FJ61" s="10"/>
      <c r="FK61" s="10"/>
      <c r="FL61" s="10"/>
      <c r="FM61" s="10"/>
      <c r="FN61" s="10"/>
      <c r="FO61" s="10"/>
      <c r="FP61" s="10"/>
      <c r="FQ61" s="10"/>
      <c r="FR61" s="10"/>
      <c r="FS61" s="10"/>
      <c r="FT61" s="10"/>
      <c r="FU61" s="10"/>
      <c r="FV61" s="10"/>
      <c r="FW61" s="10"/>
      <c r="FX61" s="10"/>
      <c r="FY61" s="10"/>
      <c r="FZ61" s="10"/>
      <c r="GA61" s="10"/>
      <c r="GB61" s="10"/>
      <c r="GC61" s="10"/>
      <c r="GD61" s="10"/>
      <c r="GE61" s="10"/>
      <c r="GF61" s="10"/>
      <c r="GG61" s="10"/>
      <c r="GH61" s="10"/>
      <c r="GI61" s="10"/>
      <c r="GJ61" s="10"/>
      <c r="GK61" s="10"/>
      <c r="GL61" s="10"/>
      <c r="GM61" s="10"/>
      <c r="GN61" s="10"/>
      <c r="GO61" s="10"/>
      <c r="GP61" s="10"/>
      <c r="GQ61" s="10"/>
      <c r="GR61" s="10"/>
      <c r="GS61" s="10"/>
      <c r="GT61" s="10"/>
      <c r="GU61" s="10"/>
      <c r="GV61" s="10"/>
      <c r="GW61" s="10"/>
      <c r="GX61" s="10"/>
      <c r="GY61" s="10"/>
      <c r="GZ61" s="10"/>
      <c r="HA61" s="10"/>
      <c r="HB61" s="10"/>
      <c r="HC61" s="10"/>
      <c r="HD61" s="10"/>
      <c r="HE61" s="10"/>
      <c r="HF61" s="10"/>
      <c r="HG61" s="10"/>
      <c r="HH61" s="10"/>
      <c r="HI61" s="10"/>
      <c r="HJ61" s="10"/>
      <c r="HK61" s="10"/>
      <c r="HL61" s="10"/>
      <c r="HM61" s="10"/>
      <c r="HN61" s="10"/>
      <c r="HO61" s="10"/>
      <c r="HP61" s="10"/>
      <c r="HQ61" s="10"/>
      <c r="HR61" s="10"/>
      <c r="HS61" s="10"/>
      <c r="HT61" s="10"/>
      <c r="HU61" s="10"/>
      <c r="HV61" s="10"/>
      <c r="HW61" s="10"/>
      <c r="HX61" s="10"/>
      <c r="HY61" s="10"/>
      <c r="HZ61" s="10"/>
      <c r="IA61" s="10"/>
      <c r="IB61" s="10"/>
      <c r="IC61" s="10"/>
      <c r="ID61" s="10"/>
    </row>
    <row r="62" spans="1:238" s="20" customFormat="1" ht="32.25" customHeight="1">
      <c r="A62" s="40"/>
      <c r="B62" s="343" t="s">
        <v>12</v>
      </c>
      <c r="C62" s="21"/>
      <c r="D62" s="22"/>
      <c r="E62" s="22"/>
      <c r="F62" s="22"/>
      <c r="G62" s="22"/>
      <c r="H62" s="22"/>
      <c r="I62" s="22"/>
      <c r="J62" s="21"/>
      <c r="K62" s="21"/>
      <c r="L62" s="21"/>
      <c r="M62" s="21"/>
      <c r="N62" s="21"/>
      <c r="O62" s="21"/>
      <c r="P62" s="41"/>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c r="BS62" s="10"/>
      <c r="BT62" s="10"/>
      <c r="BU62" s="10"/>
      <c r="BV62" s="10"/>
      <c r="BW62" s="10"/>
      <c r="BX62" s="10"/>
      <c r="BY62" s="10"/>
      <c r="BZ62" s="10"/>
      <c r="CA62" s="10"/>
      <c r="CB62" s="10"/>
      <c r="CC62" s="10"/>
      <c r="CD62" s="10"/>
      <c r="CE62" s="10"/>
      <c r="CF62" s="10"/>
      <c r="CG62" s="10"/>
      <c r="CH62" s="10"/>
      <c r="CI62" s="10"/>
      <c r="CJ62" s="10"/>
      <c r="CK62" s="10"/>
      <c r="CL62" s="10"/>
      <c r="CM62" s="10"/>
      <c r="CN62" s="10"/>
      <c r="CO62" s="10"/>
      <c r="CP62" s="10"/>
      <c r="CQ62" s="10"/>
      <c r="CR62" s="10"/>
      <c r="CS62" s="10"/>
      <c r="CT62" s="10"/>
      <c r="CU62" s="10"/>
      <c r="CV62" s="10"/>
      <c r="CW62" s="10"/>
      <c r="CX62" s="10"/>
      <c r="CY62" s="10"/>
      <c r="CZ62" s="10"/>
      <c r="DA62" s="10"/>
      <c r="DB62" s="10"/>
      <c r="DC62" s="10"/>
      <c r="DD62" s="10"/>
      <c r="DE62" s="10"/>
      <c r="DF62" s="10"/>
      <c r="DG62" s="10"/>
      <c r="DH62" s="10"/>
      <c r="DI62" s="10"/>
      <c r="DJ62" s="10"/>
      <c r="DK62" s="10"/>
      <c r="DL62" s="10"/>
      <c r="DM62" s="10"/>
      <c r="DN62" s="10"/>
      <c r="DO62" s="10"/>
      <c r="DP62" s="10"/>
      <c r="DQ62" s="10"/>
      <c r="DR62" s="10"/>
      <c r="DS62" s="10"/>
      <c r="DT62" s="10"/>
      <c r="DU62" s="10"/>
      <c r="DV62" s="10"/>
      <c r="DW62" s="10"/>
      <c r="DX62" s="10"/>
      <c r="DY62" s="10"/>
      <c r="DZ62" s="10"/>
      <c r="EA62" s="10"/>
      <c r="EB62" s="10"/>
      <c r="EC62" s="10"/>
      <c r="ED62" s="10"/>
      <c r="EE62" s="10"/>
      <c r="EF62" s="10"/>
      <c r="EG62" s="10"/>
      <c r="EH62" s="10"/>
      <c r="EI62" s="10"/>
      <c r="EJ62" s="10"/>
      <c r="EK62" s="10"/>
      <c r="EL62" s="10"/>
      <c r="EM62" s="10"/>
      <c r="EN62" s="10"/>
      <c r="EO62" s="10"/>
      <c r="EP62" s="10"/>
      <c r="EQ62" s="10"/>
      <c r="ER62" s="10"/>
      <c r="ES62" s="10"/>
      <c r="ET62" s="10"/>
      <c r="EU62" s="10"/>
      <c r="EV62" s="10"/>
      <c r="EW62" s="10"/>
      <c r="EX62" s="10"/>
      <c r="EY62" s="10"/>
      <c r="EZ62" s="10"/>
      <c r="FA62" s="10"/>
      <c r="FB62" s="10"/>
      <c r="FC62" s="10"/>
      <c r="FD62" s="10"/>
      <c r="FE62" s="10"/>
      <c r="FF62" s="10"/>
      <c r="FG62" s="10"/>
      <c r="FH62" s="10"/>
      <c r="FI62" s="10"/>
      <c r="FJ62" s="10"/>
      <c r="FK62" s="10"/>
      <c r="FL62" s="10"/>
      <c r="FM62" s="10"/>
      <c r="FN62" s="10"/>
      <c r="FO62" s="10"/>
      <c r="FP62" s="10"/>
      <c r="FQ62" s="10"/>
      <c r="FR62" s="10"/>
      <c r="FS62" s="10"/>
      <c r="FT62" s="10"/>
      <c r="FU62" s="10"/>
      <c r="FV62" s="10"/>
      <c r="FW62" s="10"/>
      <c r="FX62" s="10"/>
      <c r="FY62" s="10"/>
      <c r="FZ62" s="10"/>
      <c r="GA62" s="10"/>
      <c r="GB62" s="10"/>
      <c r="GC62" s="10"/>
      <c r="GD62" s="10"/>
      <c r="GE62" s="10"/>
      <c r="GF62" s="10"/>
      <c r="GG62" s="10"/>
      <c r="GH62" s="10"/>
      <c r="GI62" s="10"/>
      <c r="GJ62" s="10"/>
      <c r="GK62" s="10"/>
      <c r="GL62" s="10"/>
      <c r="GM62" s="10"/>
      <c r="GN62" s="10"/>
      <c r="GO62" s="10"/>
      <c r="GP62" s="10"/>
      <c r="GQ62" s="10"/>
      <c r="GR62" s="10"/>
      <c r="GS62" s="10"/>
      <c r="GT62" s="10"/>
      <c r="GU62" s="10"/>
      <c r="GV62" s="10"/>
      <c r="GW62" s="10"/>
      <c r="GX62" s="10"/>
      <c r="GY62" s="10"/>
      <c r="GZ62" s="10"/>
      <c r="HA62" s="10"/>
      <c r="HB62" s="10"/>
      <c r="HC62" s="10"/>
      <c r="HD62" s="10"/>
      <c r="HE62" s="10"/>
      <c r="HF62" s="10"/>
      <c r="HG62" s="10"/>
      <c r="HH62" s="10"/>
      <c r="HI62" s="10"/>
      <c r="HJ62" s="10"/>
      <c r="HK62" s="10"/>
      <c r="HL62" s="10"/>
      <c r="HM62" s="10"/>
      <c r="HN62" s="10"/>
      <c r="HO62" s="10"/>
      <c r="HP62" s="10"/>
      <c r="HQ62" s="10"/>
      <c r="HR62" s="10"/>
      <c r="HS62" s="10"/>
      <c r="HT62" s="10"/>
      <c r="HU62" s="10"/>
      <c r="HV62" s="10"/>
      <c r="HW62" s="10"/>
      <c r="HX62" s="10"/>
      <c r="HY62" s="10"/>
      <c r="HZ62" s="10"/>
      <c r="IA62" s="10"/>
      <c r="IB62" s="10"/>
      <c r="IC62" s="10"/>
      <c r="ID62" s="10"/>
    </row>
    <row r="63" spans="1:238" s="20" customFormat="1" ht="32.25" customHeight="1">
      <c r="A63" s="40"/>
      <c r="B63" s="338" t="s">
        <v>104</v>
      </c>
      <c r="C63" s="21"/>
      <c r="D63" s="22"/>
      <c r="E63" s="22"/>
      <c r="F63" s="22"/>
      <c r="G63" s="22"/>
      <c r="H63" s="22"/>
      <c r="I63" s="22"/>
      <c r="J63" s="21"/>
      <c r="K63" s="21"/>
      <c r="L63" s="21"/>
      <c r="M63" s="21"/>
      <c r="N63" s="21"/>
      <c r="O63" s="21"/>
      <c r="P63" s="41"/>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c r="BS63" s="10"/>
      <c r="BT63" s="10"/>
      <c r="BU63" s="10"/>
      <c r="BV63" s="10"/>
      <c r="BW63" s="10"/>
      <c r="BX63" s="10"/>
      <c r="BY63" s="10"/>
      <c r="BZ63" s="10"/>
      <c r="CA63" s="10"/>
      <c r="CB63" s="10"/>
      <c r="CC63" s="10"/>
      <c r="CD63" s="10"/>
      <c r="CE63" s="10"/>
      <c r="CF63" s="10"/>
      <c r="CG63" s="10"/>
      <c r="CH63" s="10"/>
      <c r="CI63" s="10"/>
      <c r="CJ63" s="10"/>
      <c r="CK63" s="10"/>
      <c r="CL63" s="10"/>
      <c r="CM63" s="10"/>
      <c r="CN63" s="10"/>
      <c r="CO63" s="10"/>
      <c r="CP63" s="10"/>
      <c r="CQ63" s="10"/>
      <c r="CR63" s="10"/>
      <c r="CS63" s="10"/>
      <c r="CT63" s="10"/>
      <c r="CU63" s="10"/>
      <c r="CV63" s="10"/>
      <c r="CW63" s="10"/>
      <c r="CX63" s="10"/>
      <c r="CY63" s="10"/>
      <c r="CZ63" s="10"/>
      <c r="DA63" s="10"/>
      <c r="DB63" s="10"/>
      <c r="DC63" s="10"/>
      <c r="DD63" s="10"/>
      <c r="DE63" s="10"/>
      <c r="DF63" s="10"/>
      <c r="DG63" s="10"/>
      <c r="DH63" s="10"/>
      <c r="DI63" s="10"/>
      <c r="DJ63" s="10"/>
      <c r="DK63" s="10"/>
      <c r="DL63" s="10"/>
      <c r="DM63" s="10"/>
      <c r="DN63" s="10"/>
      <c r="DO63" s="10"/>
      <c r="DP63" s="10"/>
      <c r="DQ63" s="10"/>
      <c r="DR63" s="10"/>
      <c r="DS63" s="10"/>
      <c r="DT63" s="10"/>
      <c r="DU63" s="10"/>
      <c r="DV63" s="10"/>
      <c r="DW63" s="10"/>
      <c r="DX63" s="10"/>
      <c r="DY63" s="10"/>
      <c r="DZ63" s="10"/>
      <c r="EA63" s="10"/>
      <c r="EB63" s="10"/>
      <c r="EC63" s="10"/>
      <c r="ED63" s="10"/>
      <c r="EE63" s="10"/>
      <c r="EF63" s="10"/>
      <c r="EG63" s="10"/>
      <c r="EH63" s="10"/>
      <c r="EI63" s="10"/>
      <c r="EJ63" s="10"/>
      <c r="EK63" s="10"/>
      <c r="EL63" s="10"/>
      <c r="EM63" s="10"/>
      <c r="EN63" s="10"/>
      <c r="EO63" s="10"/>
      <c r="EP63" s="10"/>
      <c r="EQ63" s="10"/>
      <c r="ER63" s="10"/>
      <c r="ES63" s="10"/>
      <c r="ET63" s="10"/>
      <c r="EU63" s="10"/>
      <c r="EV63" s="10"/>
      <c r="EW63" s="10"/>
      <c r="EX63" s="10"/>
      <c r="EY63" s="10"/>
      <c r="EZ63" s="10"/>
      <c r="FA63" s="10"/>
      <c r="FB63" s="10"/>
      <c r="FC63" s="10"/>
      <c r="FD63" s="10"/>
      <c r="FE63" s="10"/>
      <c r="FF63" s="10"/>
      <c r="FG63" s="10"/>
      <c r="FH63" s="10"/>
      <c r="FI63" s="10"/>
      <c r="FJ63" s="10"/>
      <c r="FK63" s="10"/>
      <c r="FL63" s="10"/>
      <c r="FM63" s="10"/>
      <c r="FN63" s="10"/>
      <c r="FO63" s="10"/>
      <c r="FP63" s="10"/>
      <c r="FQ63" s="10"/>
      <c r="FR63" s="10"/>
      <c r="FS63" s="10"/>
      <c r="FT63" s="10"/>
      <c r="FU63" s="10"/>
      <c r="FV63" s="10"/>
      <c r="FW63" s="10"/>
      <c r="FX63" s="10"/>
      <c r="FY63" s="10"/>
      <c r="FZ63" s="10"/>
      <c r="GA63" s="10"/>
      <c r="GB63" s="10"/>
      <c r="GC63" s="10"/>
      <c r="GD63" s="10"/>
      <c r="GE63" s="10"/>
      <c r="GF63" s="10"/>
      <c r="GG63" s="10"/>
      <c r="GH63" s="10"/>
      <c r="GI63" s="10"/>
      <c r="GJ63" s="10"/>
      <c r="GK63" s="10"/>
      <c r="GL63" s="10"/>
      <c r="GM63" s="10"/>
      <c r="GN63" s="10"/>
      <c r="GO63" s="10"/>
      <c r="GP63" s="10"/>
      <c r="GQ63" s="10"/>
      <c r="GR63" s="10"/>
      <c r="GS63" s="10"/>
      <c r="GT63" s="10"/>
      <c r="GU63" s="10"/>
      <c r="GV63" s="10"/>
      <c r="GW63" s="10"/>
      <c r="GX63" s="10"/>
      <c r="GY63" s="10"/>
      <c r="GZ63" s="10"/>
      <c r="HA63" s="10"/>
      <c r="HB63" s="10"/>
      <c r="HC63" s="10"/>
      <c r="HD63" s="10"/>
      <c r="HE63" s="10"/>
      <c r="HF63" s="10"/>
      <c r="HG63" s="10"/>
      <c r="HH63" s="10"/>
      <c r="HI63" s="10"/>
      <c r="HJ63" s="10"/>
      <c r="HK63" s="10"/>
      <c r="HL63" s="10"/>
      <c r="HM63" s="10"/>
      <c r="HN63" s="10"/>
      <c r="HO63" s="10"/>
      <c r="HP63" s="10"/>
      <c r="HQ63" s="10"/>
      <c r="HR63" s="10"/>
      <c r="HS63" s="10"/>
      <c r="HT63" s="10"/>
      <c r="HU63" s="10"/>
      <c r="HV63" s="10"/>
      <c r="HW63" s="10"/>
      <c r="HX63" s="10"/>
      <c r="HY63" s="10"/>
      <c r="HZ63" s="10"/>
      <c r="IA63" s="10"/>
      <c r="IB63" s="10"/>
      <c r="IC63" s="10"/>
      <c r="ID63" s="10"/>
    </row>
    <row r="64" spans="1:238" s="20" customFormat="1" ht="32.25" customHeight="1">
      <c r="A64" s="40"/>
      <c r="B64" s="324" t="s">
        <v>105</v>
      </c>
      <c r="C64" s="21"/>
      <c r="D64" s="22"/>
      <c r="E64" s="22"/>
      <c r="F64" s="22"/>
      <c r="G64" s="22"/>
      <c r="H64" s="22"/>
      <c r="I64" s="22"/>
      <c r="J64" s="21"/>
      <c r="K64" s="21"/>
      <c r="L64" s="21"/>
      <c r="M64" s="21"/>
      <c r="N64" s="21"/>
      <c r="O64" s="21"/>
      <c r="P64" s="41"/>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c r="BR64" s="10"/>
      <c r="BS64" s="10"/>
      <c r="BT64" s="10"/>
      <c r="BU64" s="10"/>
      <c r="BV64" s="10"/>
      <c r="BW64" s="10"/>
      <c r="BX64" s="10"/>
      <c r="BY64" s="10"/>
      <c r="BZ64" s="10"/>
      <c r="CA64" s="10"/>
      <c r="CB64" s="10"/>
      <c r="CC64" s="10"/>
      <c r="CD64" s="10"/>
      <c r="CE64" s="10"/>
      <c r="CF64" s="10"/>
      <c r="CG64" s="10"/>
      <c r="CH64" s="10"/>
      <c r="CI64" s="10"/>
      <c r="CJ64" s="10"/>
      <c r="CK64" s="10"/>
      <c r="CL64" s="10"/>
      <c r="CM64" s="10"/>
      <c r="CN64" s="10"/>
      <c r="CO64" s="10"/>
      <c r="CP64" s="10"/>
      <c r="CQ64" s="10"/>
      <c r="CR64" s="10"/>
      <c r="CS64" s="10"/>
      <c r="CT64" s="10"/>
      <c r="CU64" s="10"/>
      <c r="CV64" s="10"/>
      <c r="CW64" s="10"/>
      <c r="CX64" s="10"/>
      <c r="CY64" s="10"/>
      <c r="CZ64" s="10"/>
      <c r="DA64" s="10"/>
      <c r="DB64" s="10"/>
      <c r="DC64" s="10"/>
      <c r="DD64" s="10"/>
      <c r="DE64" s="10"/>
      <c r="DF64" s="10"/>
      <c r="DG64" s="10"/>
      <c r="DH64" s="10"/>
      <c r="DI64" s="10"/>
      <c r="DJ64" s="10"/>
      <c r="DK64" s="10"/>
      <c r="DL64" s="10"/>
      <c r="DM64" s="10"/>
      <c r="DN64" s="10"/>
      <c r="DO64" s="10"/>
      <c r="DP64" s="10"/>
      <c r="DQ64" s="10"/>
      <c r="DR64" s="10"/>
      <c r="DS64" s="10"/>
      <c r="DT64" s="10"/>
      <c r="DU64" s="10"/>
      <c r="DV64" s="10"/>
      <c r="DW64" s="10"/>
      <c r="DX64" s="10"/>
      <c r="DY64" s="10"/>
      <c r="DZ64" s="10"/>
      <c r="EA64" s="10"/>
      <c r="EB64" s="10"/>
      <c r="EC64" s="10"/>
      <c r="ED64" s="10"/>
      <c r="EE64" s="10"/>
      <c r="EF64" s="10"/>
      <c r="EG64" s="10"/>
      <c r="EH64" s="10"/>
      <c r="EI64" s="10"/>
      <c r="EJ64" s="10"/>
      <c r="EK64" s="10"/>
      <c r="EL64" s="10"/>
      <c r="EM64" s="10"/>
      <c r="EN64" s="10"/>
      <c r="EO64" s="10"/>
      <c r="EP64" s="10"/>
      <c r="EQ64" s="10"/>
      <c r="ER64" s="10"/>
      <c r="ES64" s="10"/>
      <c r="ET64" s="10"/>
      <c r="EU64" s="10"/>
      <c r="EV64" s="10"/>
      <c r="EW64" s="10"/>
      <c r="EX64" s="10"/>
      <c r="EY64" s="10"/>
      <c r="EZ64" s="10"/>
      <c r="FA64" s="10"/>
      <c r="FB64" s="10"/>
      <c r="FC64" s="10"/>
      <c r="FD64" s="10"/>
      <c r="FE64" s="10"/>
      <c r="FF64" s="10"/>
      <c r="FG64" s="10"/>
      <c r="FH64" s="10"/>
      <c r="FI64" s="10"/>
      <c r="FJ64" s="10"/>
      <c r="FK64" s="10"/>
      <c r="FL64" s="10"/>
      <c r="FM64" s="10"/>
      <c r="FN64" s="10"/>
      <c r="FO64" s="10"/>
      <c r="FP64" s="10"/>
      <c r="FQ64" s="10"/>
      <c r="FR64" s="10"/>
      <c r="FS64" s="10"/>
      <c r="FT64" s="10"/>
      <c r="FU64" s="10"/>
      <c r="FV64" s="10"/>
      <c r="FW64" s="10"/>
      <c r="FX64" s="10"/>
      <c r="FY64" s="10"/>
      <c r="FZ64" s="10"/>
      <c r="GA64" s="10"/>
      <c r="GB64" s="10"/>
      <c r="GC64" s="10"/>
      <c r="GD64" s="10"/>
      <c r="GE64" s="10"/>
      <c r="GF64" s="10"/>
      <c r="GG64" s="10"/>
      <c r="GH64" s="10"/>
      <c r="GI64" s="10"/>
      <c r="GJ64" s="10"/>
      <c r="GK64" s="10"/>
      <c r="GL64" s="10"/>
      <c r="GM64" s="10"/>
      <c r="GN64" s="10"/>
      <c r="GO64" s="10"/>
      <c r="GP64" s="10"/>
      <c r="GQ64" s="10"/>
      <c r="GR64" s="10"/>
      <c r="GS64" s="10"/>
      <c r="GT64" s="10"/>
      <c r="GU64" s="10"/>
      <c r="GV64" s="10"/>
      <c r="GW64" s="10"/>
      <c r="GX64" s="10"/>
      <c r="GY64" s="10"/>
      <c r="GZ64" s="10"/>
      <c r="HA64" s="10"/>
      <c r="HB64" s="10"/>
      <c r="HC64" s="10"/>
      <c r="HD64" s="10"/>
      <c r="HE64" s="10"/>
      <c r="HF64" s="10"/>
      <c r="HG64" s="10"/>
      <c r="HH64" s="10"/>
      <c r="HI64" s="10"/>
      <c r="HJ64" s="10"/>
      <c r="HK64" s="10"/>
      <c r="HL64" s="10"/>
      <c r="HM64" s="10"/>
      <c r="HN64" s="10"/>
      <c r="HO64" s="10"/>
      <c r="HP64" s="10"/>
      <c r="HQ64" s="10"/>
      <c r="HR64" s="10"/>
      <c r="HS64" s="10"/>
      <c r="HT64" s="10"/>
      <c r="HU64" s="10"/>
      <c r="HV64" s="10"/>
      <c r="HW64" s="10"/>
      <c r="HX64" s="10"/>
      <c r="HY64" s="10"/>
      <c r="HZ64" s="10"/>
      <c r="IA64" s="10"/>
      <c r="IB64" s="10"/>
      <c r="IC64" s="10"/>
      <c r="ID64" s="10"/>
    </row>
    <row r="65" spans="1:238" s="20" customFormat="1" ht="32.25" customHeight="1">
      <c r="A65" s="40"/>
      <c r="B65" s="321" t="s">
        <v>20</v>
      </c>
      <c r="C65" s="21"/>
      <c r="D65" s="22"/>
      <c r="E65" s="22"/>
      <c r="F65" s="22"/>
      <c r="G65" s="22"/>
      <c r="H65" s="22"/>
      <c r="I65" s="22"/>
      <c r="J65" s="21"/>
      <c r="K65" s="21"/>
      <c r="L65" s="21"/>
      <c r="M65" s="21"/>
      <c r="N65" s="21"/>
      <c r="O65" s="21"/>
      <c r="P65" s="41"/>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c r="BS65" s="10"/>
      <c r="BT65" s="10"/>
      <c r="BU65" s="10"/>
      <c r="BV65" s="10"/>
      <c r="BW65" s="10"/>
      <c r="BX65" s="10"/>
      <c r="BY65" s="10"/>
      <c r="BZ65" s="10"/>
      <c r="CA65" s="10"/>
      <c r="CB65" s="10"/>
      <c r="CC65" s="10"/>
      <c r="CD65" s="10"/>
      <c r="CE65" s="10"/>
      <c r="CF65" s="10"/>
      <c r="CG65" s="10"/>
      <c r="CH65" s="10"/>
      <c r="CI65" s="10"/>
      <c r="CJ65" s="10"/>
      <c r="CK65" s="10"/>
      <c r="CL65" s="10"/>
      <c r="CM65" s="10"/>
      <c r="CN65" s="10"/>
      <c r="CO65" s="10"/>
      <c r="CP65" s="10"/>
      <c r="CQ65" s="10"/>
      <c r="CR65" s="10"/>
      <c r="CS65" s="10"/>
      <c r="CT65" s="10"/>
      <c r="CU65" s="10"/>
      <c r="CV65" s="10"/>
      <c r="CW65" s="10"/>
      <c r="CX65" s="10"/>
      <c r="CY65" s="10"/>
      <c r="CZ65" s="10"/>
      <c r="DA65" s="10"/>
      <c r="DB65" s="10"/>
      <c r="DC65" s="10"/>
      <c r="DD65" s="10"/>
      <c r="DE65" s="10"/>
      <c r="DF65" s="10"/>
      <c r="DG65" s="10"/>
      <c r="DH65" s="10"/>
      <c r="DI65" s="10"/>
      <c r="DJ65" s="10"/>
      <c r="DK65" s="10"/>
      <c r="DL65" s="10"/>
      <c r="DM65" s="10"/>
      <c r="DN65" s="10"/>
      <c r="DO65" s="10"/>
      <c r="DP65" s="10"/>
      <c r="DQ65" s="10"/>
      <c r="DR65" s="10"/>
      <c r="DS65" s="10"/>
      <c r="DT65" s="10"/>
      <c r="DU65" s="10"/>
      <c r="DV65" s="10"/>
      <c r="DW65" s="10"/>
      <c r="DX65" s="10"/>
      <c r="DY65" s="10"/>
      <c r="DZ65" s="10"/>
      <c r="EA65" s="10"/>
      <c r="EB65" s="10"/>
      <c r="EC65" s="10"/>
      <c r="ED65" s="10"/>
      <c r="EE65" s="10"/>
      <c r="EF65" s="10"/>
      <c r="EG65" s="10"/>
      <c r="EH65" s="10"/>
      <c r="EI65" s="10"/>
      <c r="EJ65" s="10"/>
      <c r="EK65" s="10"/>
      <c r="EL65" s="10"/>
      <c r="EM65" s="10"/>
      <c r="EN65" s="10"/>
      <c r="EO65" s="10"/>
      <c r="EP65" s="10"/>
      <c r="EQ65" s="10"/>
      <c r="ER65" s="10"/>
      <c r="ES65" s="10"/>
      <c r="ET65" s="10"/>
      <c r="EU65" s="10"/>
      <c r="EV65" s="10"/>
      <c r="EW65" s="10"/>
      <c r="EX65" s="10"/>
      <c r="EY65" s="10"/>
      <c r="EZ65" s="10"/>
      <c r="FA65" s="10"/>
      <c r="FB65" s="10"/>
      <c r="FC65" s="10"/>
      <c r="FD65" s="10"/>
      <c r="FE65" s="10"/>
      <c r="FF65" s="10"/>
      <c r="FG65" s="10"/>
      <c r="FH65" s="10"/>
      <c r="FI65" s="10"/>
      <c r="FJ65" s="10"/>
      <c r="FK65" s="10"/>
      <c r="FL65" s="10"/>
      <c r="FM65" s="10"/>
      <c r="FN65" s="10"/>
      <c r="FO65" s="10"/>
      <c r="FP65" s="10"/>
      <c r="FQ65" s="10"/>
      <c r="FR65" s="10"/>
      <c r="FS65" s="10"/>
      <c r="FT65" s="10"/>
      <c r="FU65" s="10"/>
      <c r="FV65" s="10"/>
      <c r="FW65" s="10"/>
      <c r="FX65" s="10"/>
      <c r="FY65" s="10"/>
      <c r="FZ65" s="10"/>
      <c r="GA65" s="10"/>
      <c r="GB65" s="10"/>
      <c r="GC65" s="10"/>
      <c r="GD65" s="10"/>
      <c r="GE65" s="10"/>
      <c r="GF65" s="10"/>
      <c r="GG65" s="10"/>
      <c r="GH65" s="10"/>
      <c r="GI65" s="10"/>
      <c r="GJ65" s="10"/>
      <c r="GK65" s="10"/>
      <c r="GL65" s="10"/>
      <c r="GM65" s="10"/>
      <c r="GN65" s="10"/>
      <c r="GO65" s="10"/>
      <c r="GP65" s="10"/>
      <c r="GQ65" s="10"/>
      <c r="GR65" s="10"/>
      <c r="GS65" s="10"/>
      <c r="GT65" s="10"/>
      <c r="GU65" s="10"/>
      <c r="GV65" s="10"/>
      <c r="GW65" s="10"/>
      <c r="GX65" s="10"/>
      <c r="GY65" s="10"/>
      <c r="GZ65" s="10"/>
      <c r="HA65" s="10"/>
      <c r="HB65" s="10"/>
      <c r="HC65" s="10"/>
      <c r="HD65" s="10"/>
      <c r="HE65" s="10"/>
      <c r="HF65" s="10"/>
      <c r="HG65" s="10"/>
      <c r="HH65" s="10"/>
      <c r="HI65" s="10"/>
      <c r="HJ65" s="10"/>
      <c r="HK65" s="10"/>
      <c r="HL65" s="10"/>
      <c r="HM65" s="10"/>
      <c r="HN65" s="10"/>
      <c r="HO65" s="10"/>
      <c r="HP65" s="10"/>
      <c r="HQ65" s="10"/>
      <c r="HR65" s="10"/>
      <c r="HS65" s="10"/>
      <c r="HT65" s="10"/>
      <c r="HU65" s="10"/>
      <c r="HV65" s="10"/>
      <c r="HW65" s="10"/>
      <c r="HX65" s="10"/>
      <c r="HY65" s="10"/>
      <c r="HZ65" s="10"/>
      <c r="IA65" s="10"/>
      <c r="IB65" s="10"/>
      <c r="IC65" s="10"/>
      <c r="ID65" s="10"/>
    </row>
    <row r="66" spans="1:238" s="20" customFormat="1" ht="32.25" customHeight="1">
      <c r="A66" s="40"/>
      <c r="B66" s="322" t="s">
        <v>21</v>
      </c>
      <c r="C66" s="21"/>
      <c r="D66" s="22"/>
      <c r="E66" s="22"/>
      <c r="F66" s="22"/>
      <c r="G66" s="22"/>
      <c r="H66" s="22"/>
      <c r="I66" s="22"/>
      <c r="J66" s="21"/>
      <c r="K66" s="21"/>
      <c r="L66" s="21"/>
      <c r="M66" s="21"/>
      <c r="N66" s="21"/>
      <c r="O66" s="21"/>
      <c r="P66" s="41"/>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c r="BR66" s="10"/>
      <c r="BS66" s="10"/>
      <c r="BT66" s="10"/>
      <c r="BU66" s="10"/>
      <c r="BV66" s="10"/>
      <c r="BW66" s="10"/>
      <c r="BX66" s="10"/>
      <c r="BY66" s="10"/>
      <c r="BZ66" s="10"/>
      <c r="CA66" s="10"/>
      <c r="CB66" s="10"/>
      <c r="CC66" s="10"/>
      <c r="CD66" s="10"/>
      <c r="CE66" s="10"/>
      <c r="CF66" s="10"/>
      <c r="CG66" s="10"/>
      <c r="CH66" s="10"/>
      <c r="CI66" s="10"/>
      <c r="CJ66" s="10"/>
      <c r="CK66" s="10"/>
      <c r="CL66" s="10"/>
      <c r="CM66" s="10"/>
      <c r="CN66" s="10"/>
      <c r="CO66" s="10"/>
      <c r="CP66" s="10"/>
      <c r="CQ66" s="10"/>
      <c r="CR66" s="10"/>
      <c r="CS66" s="10"/>
      <c r="CT66" s="10"/>
      <c r="CU66" s="10"/>
      <c r="CV66" s="10"/>
      <c r="CW66" s="10"/>
      <c r="CX66" s="10"/>
      <c r="CY66" s="10"/>
      <c r="CZ66" s="10"/>
      <c r="DA66" s="10"/>
      <c r="DB66" s="10"/>
      <c r="DC66" s="10"/>
      <c r="DD66" s="10"/>
      <c r="DE66" s="10"/>
      <c r="DF66" s="10"/>
      <c r="DG66" s="10"/>
      <c r="DH66" s="10"/>
      <c r="DI66" s="10"/>
      <c r="DJ66" s="10"/>
      <c r="DK66" s="10"/>
      <c r="DL66" s="10"/>
      <c r="DM66" s="10"/>
      <c r="DN66" s="10"/>
      <c r="DO66" s="10"/>
      <c r="DP66" s="10"/>
      <c r="DQ66" s="10"/>
      <c r="DR66" s="10"/>
      <c r="DS66" s="10"/>
      <c r="DT66" s="10"/>
      <c r="DU66" s="10"/>
      <c r="DV66" s="10"/>
      <c r="DW66" s="10"/>
      <c r="DX66" s="10"/>
      <c r="DY66" s="10"/>
      <c r="DZ66" s="10"/>
      <c r="EA66" s="10"/>
      <c r="EB66" s="10"/>
      <c r="EC66" s="10"/>
      <c r="ED66" s="10"/>
      <c r="EE66" s="10"/>
      <c r="EF66" s="10"/>
      <c r="EG66" s="10"/>
      <c r="EH66" s="10"/>
      <c r="EI66" s="10"/>
      <c r="EJ66" s="10"/>
      <c r="EK66" s="10"/>
      <c r="EL66" s="10"/>
      <c r="EM66" s="10"/>
      <c r="EN66" s="10"/>
      <c r="EO66" s="10"/>
      <c r="EP66" s="10"/>
      <c r="EQ66" s="10"/>
      <c r="ER66" s="10"/>
      <c r="ES66" s="10"/>
      <c r="ET66" s="10"/>
      <c r="EU66" s="10"/>
      <c r="EV66" s="10"/>
      <c r="EW66" s="10"/>
      <c r="EX66" s="10"/>
      <c r="EY66" s="10"/>
      <c r="EZ66" s="10"/>
      <c r="FA66" s="10"/>
      <c r="FB66" s="10"/>
      <c r="FC66" s="10"/>
      <c r="FD66" s="10"/>
      <c r="FE66" s="10"/>
      <c r="FF66" s="10"/>
      <c r="FG66" s="10"/>
      <c r="FH66" s="10"/>
      <c r="FI66" s="10"/>
      <c r="FJ66" s="10"/>
      <c r="FK66" s="10"/>
      <c r="FL66" s="10"/>
      <c r="FM66" s="10"/>
      <c r="FN66" s="10"/>
      <c r="FO66" s="10"/>
      <c r="FP66" s="10"/>
      <c r="FQ66" s="10"/>
      <c r="FR66" s="10"/>
      <c r="FS66" s="10"/>
      <c r="FT66" s="10"/>
      <c r="FU66" s="10"/>
      <c r="FV66" s="10"/>
      <c r="FW66" s="10"/>
      <c r="FX66" s="10"/>
      <c r="FY66" s="10"/>
      <c r="FZ66" s="10"/>
      <c r="GA66" s="10"/>
      <c r="GB66" s="10"/>
      <c r="GC66" s="10"/>
      <c r="GD66" s="10"/>
      <c r="GE66" s="10"/>
      <c r="GF66" s="10"/>
      <c r="GG66" s="10"/>
      <c r="GH66" s="10"/>
      <c r="GI66" s="10"/>
      <c r="GJ66" s="10"/>
      <c r="GK66" s="10"/>
      <c r="GL66" s="10"/>
      <c r="GM66" s="10"/>
      <c r="GN66" s="10"/>
      <c r="GO66" s="10"/>
      <c r="GP66" s="10"/>
      <c r="GQ66" s="10"/>
      <c r="GR66" s="10"/>
      <c r="GS66" s="10"/>
      <c r="GT66" s="10"/>
      <c r="GU66" s="10"/>
      <c r="GV66" s="10"/>
      <c r="GW66" s="10"/>
      <c r="GX66" s="10"/>
      <c r="GY66" s="10"/>
      <c r="GZ66" s="10"/>
      <c r="HA66" s="10"/>
      <c r="HB66" s="10"/>
      <c r="HC66" s="10"/>
      <c r="HD66" s="10"/>
      <c r="HE66" s="10"/>
      <c r="HF66" s="10"/>
      <c r="HG66" s="10"/>
      <c r="HH66" s="10"/>
      <c r="HI66" s="10"/>
      <c r="HJ66" s="10"/>
      <c r="HK66" s="10"/>
      <c r="HL66" s="10"/>
      <c r="HM66" s="10"/>
      <c r="HN66" s="10"/>
      <c r="HO66" s="10"/>
      <c r="HP66" s="10"/>
      <c r="HQ66" s="10"/>
      <c r="HR66" s="10"/>
      <c r="HS66" s="10"/>
      <c r="HT66" s="10"/>
      <c r="HU66" s="10"/>
      <c r="HV66" s="10"/>
      <c r="HW66" s="10"/>
      <c r="HX66" s="10"/>
      <c r="HY66" s="10"/>
      <c r="HZ66" s="10"/>
      <c r="IA66" s="10"/>
      <c r="IB66" s="10"/>
      <c r="IC66" s="10"/>
      <c r="ID66" s="10"/>
    </row>
    <row r="67" spans="1:238" s="20" customFormat="1" ht="32.25" customHeight="1">
      <c r="A67" s="40"/>
      <c r="B67" s="323" t="s">
        <v>22</v>
      </c>
      <c r="C67" s="21"/>
      <c r="D67" s="22"/>
      <c r="E67" s="22"/>
      <c r="F67" s="22"/>
      <c r="G67" s="22"/>
      <c r="H67" s="22"/>
      <c r="I67" s="22"/>
      <c r="J67" s="21"/>
      <c r="K67" s="21"/>
      <c r="L67" s="21"/>
      <c r="M67" s="21"/>
      <c r="N67" s="21"/>
      <c r="O67" s="21"/>
      <c r="P67" s="41"/>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c r="BR67" s="10"/>
      <c r="BS67" s="10"/>
      <c r="BT67" s="10"/>
      <c r="BU67" s="10"/>
      <c r="BV67" s="10"/>
      <c r="BW67" s="10"/>
      <c r="BX67" s="10"/>
      <c r="BY67" s="10"/>
      <c r="BZ67" s="10"/>
      <c r="CA67" s="10"/>
      <c r="CB67" s="10"/>
      <c r="CC67" s="10"/>
      <c r="CD67" s="10"/>
      <c r="CE67" s="10"/>
      <c r="CF67" s="10"/>
      <c r="CG67" s="10"/>
      <c r="CH67" s="10"/>
      <c r="CI67" s="10"/>
      <c r="CJ67" s="10"/>
      <c r="CK67" s="10"/>
      <c r="CL67" s="10"/>
      <c r="CM67" s="10"/>
      <c r="CN67" s="10"/>
      <c r="CO67" s="10"/>
      <c r="CP67" s="10"/>
      <c r="CQ67" s="10"/>
      <c r="CR67" s="10"/>
      <c r="CS67" s="10"/>
      <c r="CT67" s="10"/>
      <c r="CU67" s="10"/>
      <c r="CV67" s="10"/>
      <c r="CW67" s="10"/>
      <c r="CX67" s="10"/>
      <c r="CY67" s="10"/>
      <c r="CZ67" s="10"/>
      <c r="DA67" s="10"/>
      <c r="DB67" s="10"/>
      <c r="DC67" s="10"/>
      <c r="DD67" s="10"/>
      <c r="DE67" s="10"/>
      <c r="DF67" s="10"/>
      <c r="DG67" s="10"/>
      <c r="DH67" s="10"/>
      <c r="DI67" s="10"/>
      <c r="DJ67" s="10"/>
      <c r="DK67" s="10"/>
      <c r="DL67" s="10"/>
      <c r="DM67" s="10"/>
      <c r="DN67" s="10"/>
      <c r="DO67" s="10"/>
      <c r="DP67" s="10"/>
      <c r="DQ67" s="10"/>
      <c r="DR67" s="10"/>
      <c r="DS67" s="10"/>
      <c r="DT67" s="10"/>
      <c r="DU67" s="10"/>
      <c r="DV67" s="10"/>
      <c r="DW67" s="10"/>
      <c r="DX67" s="10"/>
      <c r="DY67" s="10"/>
      <c r="DZ67" s="10"/>
      <c r="EA67" s="10"/>
      <c r="EB67" s="10"/>
      <c r="EC67" s="10"/>
      <c r="ED67" s="10"/>
      <c r="EE67" s="10"/>
      <c r="EF67" s="10"/>
      <c r="EG67" s="10"/>
      <c r="EH67" s="10"/>
      <c r="EI67" s="10"/>
      <c r="EJ67" s="10"/>
      <c r="EK67" s="10"/>
      <c r="EL67" s="10"/>
      <c r="EM67" s="10"/>
      <c r="EN67" s="10"/>
      <c r="EO67" s="10"/>
      <c r="EP67" s="10"/>
      <c r="EQ67" s="10"/>
      <c r="ER67" s="10"/>
      <c r="ES67" s="10"/>
      <c r="ET67" s="10"/>
      <c r="EU67" s="10"/>
      <c r="EV67" s="10"/>
      <c r="EW67" s="10"/>
      <c r="EX67" s="10"/>
      <c r="EY67" s="10"/>
      <c r="EZ67" s="10"/>
      <c r="FA67" s="10"/>
      <c r="FB67" s="10"/>
      <c r="FC67" s="10"/>
      <c r="FD67" s="10"/>
      <c r="FE67" s="10"/>
      <c r="FF67" s="10"/>
      <c r="FG67" s="10"/>
      <c r="FH67" s="10"/>
      <c r="FI67" s="10"/>
      <c r="FJ67" s="10"/>
      <c r="FK67" s="10"/>
      <c r="FL67" s="10"/>
      <c r="FM67" s="10"/>
      <c r="FN67" s="10"/>
      <c r="FO67" s="10"/>
      <c r="FP67" s="10"/>
      <c r="FQ67" s="10"/>
      <c r="FR67" s="10"/>
      <c r="FS67" s="10"/>
      <c r="FT67" s="10"/>
      <c r="FU67" s="10"/>
      <c r="FV67" s="10"/>
      <c r="FW67" s="10"/>
      <c r="FX67" s="10"/>
      <c r="FY67" s="10"/>
      <c r="FZ67" s="10"/>
      <c r="GA67" s="10"/>
      <c r="GB67" s="10"/>
      <c r="GC67" s="10"/>
      <c r="GD67" s="10"/>
      <c r="GE67" s="10"/>
      <c r="GF67" s="10"/>
      <c r="GG67" s="10"/>
      <c r="GH67" s="10"/>
      <c r="GI67" s="10"/>
      <c r="GJ67" s="10"/>
      <c r="GK67" s="10"/>
      <c r="GL67" s="10"/>
      <c r="GM67" s="10"/>
      <c r="GN67" s="10"/>
      <c r="GO67" s="10"/>
      <c r="GP67" s="10"/>
      <c r="GQ67" s="10"/>
      <c r="GR67" s="10"/>
      <c r="GS67" s="10"/>
      <c r="GT67" s="10"/>
      <c r="GU67" s="10"/>
      <c r="GV67" s="10"/>
      <c r="GW67" s="10"/>
      <c r="GX67" s="10"/>
      <c r="GY67" s="10"/>
      <c r="GZ67" s="10"/>
      <c r="HA67" s="10"/>
      <c r="HB67" s="10"/>
      <c r="HC67" s="10"/>
      <c r="HD67" s="10"/>
      <c r="HE67" s="10"/>
      <c r="HF67" s="10"/>
      <c r="HG67" s="10"/>
      <c r="HH67" s="10"/>
      <c r="HI67" s="10"/>
      <c r="HJ67" s="10"/>
      <c r="HK67" s="10"/>
      <c r="HL67" s="10"/>
      <c r="HM67" s="10"/>
      <c r="HN67" s="10"/>
      <c r="HO67" s="10"/>
      <c r="HP67" s="10"/>
      <c r="HQ67" s="10"/>
      <c r="HR67" s="10"/>
      <c r="HS67" s="10"/>
      <c r="HT67" s="10"/>
      <c r="HU67" s="10"/>
      <c r="HV67" s="10"/>
      <c r="HW67" s="10"/>
      <c r="HX67" s="10"/>
      <c r="HY67" s="10"/>
      <c r="HZ67" s="10"/>
      <c r="IA67" s="10"/>
      <c r="IB67" s="10"/>
      <c r="IC67" s="10"/>
      <c r="ID67" s="10"/>
    </row>
    <row r="68" spans="1:238" s="20" customFormat="1" ht="32.25" customHeight="1">
      <c r="A68" s="40"/>
      <c r="B68" s="324" t="s">
        <v>106</v>
      </c>
      <c r="C68" s="21"/>
      <c r="D68" s="22"/>
      <c r="E68" s="22"/>
      <c r="F68" s="22"/>
      <c r="G68" s="22"/>
      <c r="H68" s="22"/>
      <c r="I68" s="22"/>
      <c r="J68" s="21"/>
      <c r="K68" s="21"/>
      <c r="L68" s="21"/>
      <c r="M68" s="21"/>
      <c r="N68" s="21"/>
      <c r="O68" s="21"/>
      <c r="P68" s="41"/>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c r="BP68" s="10"/>
      <c r="BQ68" s="10"/>
      <c r="BR68" s="10"/>
      <c r="BS68" s="10"/>
      <c r="BT68" s="10"/>
      <c r="BU68" s="10"/>
      <c r="BV68" s="10"/>
      <c r="BW68" s="10"/>
      <c r="BX68" s="10"/>
      <c r="BY68" s="10"/>
      <c r="BZ68" s="10"/>
      <c r="CA68" s="10"/>
      <c r="CB68" s="10"/>
      <c r="CC68" s="10"/>
      <c r="CD68" s="10"/>
      <c r="CE68" s="10"/>
      <c r="CF68" s="10"/>
      <c r="CG68" s="10"/>
      <c r="CH68" s="10"/>
      <c r="CI68" s="10"/>
      <c r="CJ68" s="10"/>
      <c r="CK68" s="10"/>
      <c r="CL68" s="10"/>
      <c r="CM68" s="10"/>
      <c r="CN68" s="10"/>
      <c r="CO68" s="10"/>
      <c r="CP68" s="10"/>
      <c r="CQ68" s="10"/>
      <c r="CR68" s="10"/>
      <c r="CS68" s="10"/>
      <c r="CT68" s="10"/>
      <c r="CU68" s="10"/>
      <c r="CV68" s="10"/>
      <c r="CW68" s="10"/>
      <c r="CX68" s="10"/>
      <c r="CY68" s="10"/>
      <c r="CZ68" s="10"/>
      <c r="DA68" s="10"/>
      <c r="DB68" s="10"/>
      <c r="DC68" s="10"/>
      <c r="DD68" s="10"/>
      <c r="DE68" s="10"/>
      <c r="DF68" s="10"/>
      <c r="DG68" s="10"/>
      <c r="DH68" s="10"/>
      <c r="DI68" s="10"/>
      <c r="DJ68" s="10"/>
      <c r="DK68" s="10"/>
      <c r="DL68" s="10"/>
      <c r="DM68" s="10"/>
      <c r="DN68" s="10"/>
      <c r="DO68" s="10"/>
      <c r="DP68" s="10"/>
      <c r="DQ68" s="10"/>
      <c r="DR68" s="10"/>
      <c r="DS68" s="10"/>
      <c r="DT68" s="10"/>
      <c r="DU68" s="10"/>
      <c r="DV68" s="10"/>
      <c r="DW68" s="10"/>
      <c r="DX68" s="10"/>
      <c r="DY68" s="10"/>
      <c r="DZ68" s="10"/>
      <c r="EA68" s="10"/>
      <c r="EB68" s="10"/>
      <c r="EC68" s="10"/>
      <c r="ED68" s="10"/>
      <c r="EE68" s="10"/>
      <c r="EF68" s="10"/>
      <c r="EG68" s="10"/>
      <c r="EH68" s="10"/>
      <c r="EI68" s="10"/>
      <c r="EJ68" s="10"/>
      <c r="EK68" s="10"/>
      <c r="EL68" s="10"/>
      <c r="EM68" s="10"/>
      <c r="EN68" s="10"/>
      <c r="EO68" s="10"/>
      <c r="EP68" s="10"/>
      <c r="EQ68" s="10"/>
      <c r="ER68" s="10"/>
      <c r="ES68" s="10"/>
      <c r="ET68" s="10"/>
      <c r="EU68" s="10"/>
      <c r="EV68" s="10"/>
      <c r="EW68" s="10"/>
      <c r="EX68" s="10"/>
      <c r="EY68" s="10"/>
      <c r="EZ68" s="10"/>
      <c r="FA68" s="10"/>
      <c r="FB68" s="10"/>
      <c r="FC68" s="10"/>
      <c r="FD68" s="10"/>
      <c r="FE68" s="10"/>
      <c r="FF68" s="10"/>
      <c r="FG68" s="10"/>
      <c r="FH68" s="10"/>
      <c r="FI68" s="10"/>
      <c r="FJ68" s="10"/>
      <c r="FK68" s="10"/>
      <c r="FL68" s="10"/>
      <c r="FM68" s="10"/>
      <c r="FN68" s="10"/>
      <c r="FO68" s="10"/>
      <c r="FP68" s="10"/>
      <c r="FQ68" s="10"/>
      <c r="FR68" s="10"/>
      <c r="FS68" s="10"/>
      <c r="FT68" s="10"/>
      <c r="FU68" s="10"/>
      <c r="FV68" s="10"/>
      <c r="FW68" s="10"/>
      <c r="FX68" s="10"/>
      <c r="FY68" s="10"/>
      <c r="FZ68" s="10"/>
      <c r="GA68" s="10"/>
      <c r="GB68" s="10"/>
      <c r="GC68" s="10"/>
      <c r="GD68" s="10"/>
      <c r="GE68" s="10"/>
      <c r="GF68" s="10"/>
      <c r="GG68" s="10"/>
      <c r="GH68" s="10"/>
      <c r="GI68" s="10"/>
      <c r="GJ68" s="10"/>
      <c r="GK68" s="10"/>
      <c r="GL68" s="10"/>
      <c r="GM68" s="10"/>
      <c r="GN68" s="10"/>
      <c r="GO68" s="10"/>
      <c r="GP68" s="10"/>
      <c r="GQ68" s="10"/>
      <c r="GR68" s="10"/>
      <c r="GS68" s="10"/>
      <c r="GT68" s="10"/>
      <c r="GU68" s="10"/>
      <c r="GV68" s="10"/>
      <c r="GW68" s="10"/>
      <c r="GX68" s="10"/>
      <c r="GY68" s="10"/>
      <c r="GZ68" s="10"/>
      <c r="HA68" s="10"/>
      <c r="HB68" s="10"/>
      <c r="HC68" s="10"/>
      <c r="HD68" s="10"/>
      <c r="HE68" s="10"/>
      <c r="HF68" s="10"/>
      <c r="HG68" s="10"/>
      <c r="HH68" s="10"/>
      <c r="HI68" s="10"/>
      <c r="HJ68" s="10"/>
      <c r="HK68" s="10"/>
      <c r="HL68" s="10"/>
      <c r="HM68" s="10"/>
      <c r="HN68" s="10"/>
      <c r="HO68" s="10"/>
      <c r="HP68" s="10"/>
      <c r="HQ68" s="10"/>
      <c r="HR68" s="10"/>
      <c r="HS68" s="10"/>
      <c r="HT68" s="10"/>
      <c r="HU68" s="10"/>
      <c r="HV68" s="10"/>
      <c r="HW68" s="10"/>
      <c r="HX68" s="10"/>
      <c r="HY68" s="10"/>
      <c r="HZ68" s="10"/>
      <c r="IA68" s="10"/>
      <c r="IB68" s="10"/>
      <c r="IC68" s="10"/>
      <c r="ID68" s="10"/>
    </row>
    <row r="69" spans="1:238" s="20" customFormat="1">
      <c r="A69" s="40"/>
      <c r="B69" s="21"/>
      <c r="C69" s="21"/>
      <c r="D69" s="22"/>
      <c r="E69" s="22"/>
      <c r="F69" s="22"/>
      <c r="G69" s="22"/>
      <c r="H69" s="22"/>
      <c r="I69" s="22"/>
      <c r="J69" s="21"/>
      <c r="K69" s="21"/>
      <c r="L69" s="21"/>
      <c r="M69" s="21"/>
      <c r="N69" s="21"/>
      <c r="O69" s="21"/>
      <c r="P69" s="41"/>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c r="BQ69" s="10"/>
      <c r="BR69" s="10"/>
      <c r="BS69" s="10"/>
      <c r="BT69" s="10"/>
      <c r="BU69" s="10"/>
      <c r="BV69" s="10"/>
      <c r="BW69" s="10"/>
      <c r="BX69" s="10"/>
      <c r="BY69" s="10"/>
      <c r="BZ69" s="10"/>
      <c r="CA69" s="10"/>
      <c r="CB69" s="10"/>
      <c r="CC69" s="10"/>
      <c r="CD69" s="10"/>
      <c r="CE69" s="10"/>
      <c r="CF69" s="10"/>
      <c r="CG69" s="10"/>
      <c r="CH69" s="10"/>
      <c r="CI69" s="10"/>
      <c r="CJ69" s="10"/>
      <c r="CK69" s="10"/>
      <c r="CL69" s="10"/>
      <c r="CM69" s="10"/>
      <c r="CN69" s="10"/>
      <c r="CO69" s="10"/>
      <c r="CP69" s="10"/>
      <c r="CQ69" s="10"/>
      <c r="CR69" s="10"/>
      <c r="CS69" s="10"/>
      <c r="CT69" s="10"/>
      <c r="CU69" s="10"/>
      <c r="CV69" s="10"/>
      <c r="CW69" s="10"/>
      <c r="CX69" s="10"/>
      <c r="CY69" s="10"/>
      <c r="CZ69" s="10"/>
      <c r="DA69" s="10"/>
      <c r="DB69" s="10"/>
      <c r="DC69" s="10"/>
      <c r="DD69" s="10"/>
      <c r="DE69" s="10"/>
      <c r="DF69" s="10"/>
      <c r="DG69" s="10"/>
      <c r="DH69" s="10"/>
      <c r="DI69" s="10"/>
      <c r="DJ69" s="10"/>
      <c r="DK69" s="10"/>
      <c r="DL69" s="10"/>
      <c r="DM69" s="10"/>
      <c r="DN69" s="10"/>
      <c r="DO69" s="10"/>
      <c r="DP69" s="10"/>
      <c r="DQ69" s="10"/>
      <c r="DR69" s="10"/>
      <c r="DS69" s="10"/>
      <c r="DT69" s="10"/>
      <c r="DU69" s="10"/>
      <c r="DV69" s="10"/>
      <c r="DW69" s="10"/>
      <c r="DX69" s="10"/>
      <c r="DY69" s="10"/>
      <c r="DZ69" s="10"/>
      <c r="EA69" s="10"/>
      <c r="EB69" s="10"/>
      <c r="EC69" s="10"/>
      <c r="ED69" s="10"/>
      <c r="EE69" s="10"/>
      <c r="EF69" s="10"/>
      <c r="EG69" s="10"/>
      <c r="EH69" s="10"/>
      <c r="EI69" s="10"/>
      <c r="EJ69" s="10"/>
      <c r="EK69" s="10"/>
      <c r="EL69" s="10"/>
      <c r="EM69" s="10"/>
      <c r="EN69" s="10"/>
      <c r="EO69" s="10"/>
      <c r="EP69" s="10"/>
      <c r="EQ69" s="10"/>
      <c r="ER69" s="10"/>
      <c r="ES69" s="10"/>
      <c r="ET69" s="10"/>
      <c r="EU69" s="10"/>
      <c r="EV69" s="10"/>
      <c r="EW69" s="10"/>
      <c r="EX69" s="10"/>
      <c r="EY69" s="10"/>
      <c r="EZ69" s="10"/>
      <c r="FA69" s="10"/>
      <c r="FB69" s="10"/>
      <c r="FC69" s="10"/>
      <c r="FD69" s="10"/>
      <c r="FE69" s="10"/>
      <c r="FF69" s="10"/>
      <c r="FG69" s="10"/>
      <c r="FH69" s="10"/>
      <c r="FI69" s="10"/>
      <c r="FJ69" s="10"/>
      <c r="FK69" s="10"/>
      <c r="FL69" s="10"/>
      <c r="FM69" s="10"/>
      <c r="FN69" s="10"/>
      <c r="FO69" s="10"/>
      <c r="FP69" s="10"/>
      <c r="FQ69" s="10"/>
      <c r="FR69" s="10"/>
      <c r="FS69" s="10"/>
      <c r="FT69" s="10"/>
      <c r="FU69" s="10"/>
      <c r="FV69" s="10"/>
      <c r="FW69" s="10"/>
      <c r="FX69" s="10"/>
      <c r="FY69" s="10"/>
      <c r="FZ69" s="10"/>
      <c r="GA69" s="10"/>
      <c r="GB69" s="10"/>
      <c r="GC69" s="10"/>
      <c r="GD69" s="10"/>
      <c r="GE69" s="10"/>
      <c r="GF69" s="10"/>
      <c r="GG69" s="10"/>
      <c r="GH69" s="10"/>
      <c r="GI69" s="10"/>
      <c r="GJ69" s="10"/>
      <c r="GK69" s="10"/>
      <c r="GL69" s="10"/>
      <c r="GM69" s="10"/>
      <c r="GN69" s="10"/>
      <c r="GO69" s="10"/>
      <c r="GP69" s="10"/>
      <c r="GQ69" s="10"/>
      <c r="GR69" s="10"/>
      <c r="GS69" s="10"/>
      <c r="GT69" s="10"/>
      <c r="GU69" s="10"/>
      <c r="GV69" s="10"/>
      <c r="GW69" s="10"/>
      <c r="GX69" s="10"/>
      <c r="GY69" s="10"/>
      <c r="GZ69" s="10"/>
      <c r="HA69" s="10"/>
      <c r="HB69" s="10"/>
      <c r="HC69" s="10"/>
      <c r="HD69" s="10"/>
      <c r="HE69" s="10"/>
      <c r="HF69" s="10"/>
      <c r="HG69" s="10"/>
      <c r="HH69" s="10"/>
      <c r="HI69" s="10"/>
      <c r="HJ69" s="10"/>
      <c r="HK69" s="10"/>
      <c r="HL69" s="10"/>
      <c r="HM69" s="10"/>
      <c r="HN69" s="10"/>
      <c r="HO69" s="10"/>
      <c r="HP69" s="10"/>
      <c r="HQ69" s="10"/>
      <c r="HR69" s="10"/>
      <c r="HS69" s="10"/>
      <c r="HT69" s="10"/>
      <c r="HU69" s="10"/>
      <c r="HV69" s="10"/>
      <c r="HW69" s="10"/>
      <c r="HX69" s="10"/>
      <c r="HY69" s="10"/>
      <c r="HZ69" s="10"/>
      <c r="IA69" s="10"/>
      <c r="IB69" s="10"/>
      <c r="IC69" s="10"/>
      <c r="ID69" s="10"/>
    </row>
    <row r="70" spans="1:238" s="20" customFormat="1">
      <c r="A70" s="40"/>
      <c r="B70" s="38"/>
      <c r="C70" s="21"/>
      <c r="D70" s="22"/>
      <c r="E70" s="22"/>
      <c r="F70" s="22"/>
      <c r="G70" s="22"/>
      <c r="H70" s="22"/>
      <c r="I70" s="22"/>
      <c r="J70" s="21"/>
      <c r="K70" s="21"/>
      <c r="L70" s="21"/>
      <c r="M70" s="21"/>
      <c r="N70" s="39"/>
      <c r="O70" s="21"/>
      <c r="P70" s="41"/>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c r="BR70" s="10"/>
      <c r="BS70" s="10"/>
      <c r="BT70" s="10"/>
      <c r="BU70" s="10"/>
      <c r="BV70" s="10"/>
      <c r="BW70" s="10"/>
      <c r="BX70" s="10"/>
      <c r="BY70" s="10"/>
      <c r="BZ70" s="10"/>
      <c r="CA70" s="10"/>
      <c r="CB70" s="10"/>
      <c r="CC70" s="10"/>
      <c r="CD70" s="10"/>
      <c r="CE70" s="10"/>
      <c r="CF70" s="10"/>
      <c r="CG70" s="10"/>
      <c r="CH70" s="10"/>
      <c r="CI70" s="10"/>
      <c r="CJ70" s="10"/>
      <c r="CK70" s="10"/>
      <c r="CL70" s="10"/>
      <c r="CM70" s="10"/>
      <c r="CN70" s="10"/>
      <c r="CO70" s="10"/>
      <c r="CP70" s="10"/>
      <c r="CQ70" s="10"/>
      <c r="CR70" s="10"/>
      <c r="CS70" s="10"/>
      <c r="CT70" s="10"/>
      <c r="CU70" s="10"/>
      <c r="CV70" s="10"/>
      <c r="CW70" s="10"/>
      <c r="CX70" s="10"/>
      <c r="CY70" s="10"/>
      <c r="CZ70" s="10"/>
      <c r="DA70" s="10"/>
      <c r="DB70" s="10"/>
      <c r="DC70" s="10"/>
      <c r="DD70" s="10"/>
      <c r="DE70" s="10"/>
      <c r="DF70" s="10"/>
      <c r="DG70" s="10"/>
      <c r="DH70" s="10"/>
      <c r="DI70" s="10"/>
      <c r="DJ70" s="10"/>
      <c r="DK70" s="10"/>
      <c r="DL70" s="10"/>
      <c r="DM70" s="10"/>
      <c r="DN70" s="10"/>
      <c r="DO70" s="10"/>
      <c r="DP70" s="10"/>
      <c r="DQ70" s="10"/>
      <c r="DR70" s="10"/>
      <c r="DS70" s="10"/>
      <c r="DT70" s="10"/>
      <c r="DU70" s="10"/>
      <c r="DV70" s="10"/>
      <c r="DW70" s="10"/>
      <c r="DX70" s="10"/>
      <c r="DY70" s="10"/>
      <c r="DZ70" s="10"/>
      <c r="EA70" s="10"/>
      <c r="EB70" s="10"/>
      <c r="EC70" s="10"/>
      <c r="ED70" s="10"/>
      <c r="EE70" s="10"/>
      <c r="EF70" s="10"/>
      <c r="EG70" s="10"/>
      <c r="EH70" s="10"/>
      <c r="EI70" s="10"/>
      <c r="EJ70" s="10"/>
      <c r="EK70" s="10"/>
      <c r="EL70" s="10"/>
      <c r="EM70" s="10"/>
      <c r="EN70" s="10"/>
      <c r="EO70" s="10"/>
      <c r="EP70" s="10"/>
      <c r="EQ70" s="10"/>
      <c r="ER70" s="10"/>
      <c r="ES70" s="10"/>
      <c r="ET70" s="10"/>
      <c r="EU70" s="10"/>
      <c r="EV70" s="10"/>
      <c r="EW70" s="10"/>
      <c r="EX70" s="10"/>
      <c r="EY70" s="10"/>
      <c r="EZ70" s="10"/>
      <c r="FA70" s="10"/>
      <c r="FB70" s="10"/>
      <c r="FC70" s="10"/>
      <c r="FD70" s="10"/>
      <c r="FE70" s="10"/>
      <c r="FF70" s="10"/>
      <c r="FG70" s="10"/>
      <c r="FH70" s="10"/>
      <c r="FI70" s="10"/>
      <c r="FJ70" s="10"/>
      <c r="FK70" s="10"/>
      <c r="FL70" s="10"/>
      <c r="FM70" s="10"/>
      <c r="FN70" s="10"/>
      <c r="FO70" s="10"/>
      <c r="FP70" s="10"/>
      <c r="FQ70" s="10"/>
      <c r="FR70" s="10"/>
      <c r="FS70" s="10"/>
      <c r="FT70" s="10"/>
      <c r="FU70" s="10"/>
      <c r="FV70" s="10"/>
      <c r="FW70" s="10"/>
      <c r="FX70" s="10"/>
      <c r="FY70" s="10"/>
      <c r="FZ70" s="10"/>
      <c r="GA70" s="10"/>
      <c r="GB70" s="10"/>
      <c r="GC70" s="10"/>
      <c r="GD70" s="10"/>
      <c r="GE70" s="10"/>
      <c r="GF70" s="10"/>
      <c r="GG70" s="10"/>
      <c r="GH70" s="10"/>
      <c r="GI70" s="10"/>
      <c r="GJ70" s="10"/>
      <c r="GK70" s="10"/>
      <c r="GL70" s="10"/>
      <c r="GM70" s="10"/>
      <c r="GN70" s="10"/>
      <c r="GO70" s="10"/>
      <c r="GP70" s="10"/>
      <c r="GQ70" s="10"/>
      <c r="GR70" s="10"/>
      <c r="GS70" s="10"/>
      <c r="GT70" s="10"/>
      <c r="GU70" s="10"/>
      <c r="GV70" s="10"/>
      <c r="GW70" s="10"/>
      <c r="GX70" s="10"/>
      <c r="GY70" s="10"/>
      <c r="GZ70" s="10"/>
      <c r="HA70" s="10"/>
      <c r="HB70" s="10"/>
      <c r="HC70" s="10"/>
      <c r="HD70" s="10"/>
      <c r="HE70" s="10"/>
      <c r="HF70" s="10"/>
      <c r="HG70" s="10"/>
      <c r="HH70" s="10"/>
      <c r="HI70" s="10"/>
      <c r="HJ70" s="10"/>
      <c r="HK70" s="10"/>
      <c r="HL70" s="10"/>
      <c r="HM70" s="10"/>
      <c r="HN70" s="10"/>
      <c r="HO70" s="10"/>
      <c r="HP70" s="10"/>
      <c r="HQ70" s="10"/>
      <c r="HR70" s="10"/>
      <c r="HS70" s="10"/>
      <c r="HT70" s="10"/>
      <c r="HU70" s="10"/>
      <c r="HV70" s="10"/>
      <c r="HW70" s="10"/>
      <c r="HX70" s="10"/>
      <c r="HY70" s="10"/>
      <c r="HZ70" s="10"/>
      <c r="IA70" s="10"/>
      <c r="IB70" s="10"/>
      <c r="IC70" s="10"/>
      <c r="ID70" s="10"/>
    </row>
    <row r="71" spans="1:238" s="20" customFormat="1">
      <c r="A71" s="40"/>
      <c r="B71" s="38"/>
      <c r="C71" s="21"/>
      <c r="D71" s="22"/>
      <c r="E71" s="22"/>
      <c r="F71" s="22"/>
      <c r="G71" s="22"/>
      <c r="H71" s="22"/>
      <c r="I71" s="22"/>
      <c r="J71" s="21"/>
      <c r="K71" s="21"/>
      <c r="L71" s="21"/>
      <c r="M71" s="21"/>
      <c r="N71" s="21"/>
      <c r="O71" s="21"/>
      <c r="P71" s="41"/>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c r="BQ71" s="10"/>
      <c r="BR71" s="10"/>
      <c r="BS71" s="10"/>
      <c r="BT71" s="10"/>
      <c r="BU71" s="10"/>
      <c r="BV71" s="10"/>
      <c r="BW71" s="10"/>
      <c r="BX71" s="10"/>
      <c r="BY71" s="10"/>
      <c r="BZ71" s="10"/>
      <c r="CA71" s="10"/>
      <c r="CB71" s="10"/>
      <c r="CC71" s="10"/>
      <c r="CD71" s="10"/>
      <c r="CE71" s="10"/>
      <c r="CF71" s="10"/>
      <c r="CG71" s="10"/>
      <c r="CH71" s="10"/>
      <c r="CI71" s="10"/>
      <c r="CJ71" s="10"/>
      <c r="CK71" s="10"/>
      <c r="CL71" s="10"/>
      <c r="CM71" s="10"/>
      <c r="CN71" s="10"/>
      <c r="CO71" s="10"/>
      <c r="CP71" s="10"/>
      <c r="CQ71" s="10"/>
      <c r="CR71" s="10"/>
      <c r="CS71" s="10"/>
      <c r="CT71" s="10"/>
      <c r="CU71" s="10"/>
      <c r="CV71" s="10"/>
      <c r="CW71" s="10"/>
      <c r="CX71" s="10"/>
      <c r="CY71" s="10"/>
      <c r="CZ71" s="10"/>
      <c r="DA71" s="10"/>
      <c r="DB71" s="10"/>
      <c r="DC71" s="10"/>
      <c r="DD71" s="10"/>
      <c r="DE71" s="10"/>
      <c r="DF71" s="10"/>
      <c r="DG71" s="10"/>
      <c r="DH71" s="10"/>
      <c r="DI71" s="10"/>
      <c r="DJ71" s="10"/>
      <c r="DK71" s="10"/>
      <c r="DL71" s="10"/>
      <c r="DM71" s="10"/>
      <c r="DN71" s="10"/>
      <c r="DO71" s="10"/>
      <c r="DP71" s="10"/>
      <c r="DQ71" s="10"/>
      <c r="DR71" s="10"/>
      <c r="DS71" s="10"/>
      <c r="DT71" s="10"/>
      <c r="DU71" s="10"/>
      <c r="DV71" s="10"/>
      <c r="DW71" s="10"/>
      <c r="DX71" s="10"/>
      <c r="DY71" s="10"/>
      <c r="DZ71" s="10"/>
      <c r="EA71" s="10"/>
      <c r="EB71" s="10"/>
      <c r="EC71" s="10"/>
      <c r="ED71" s="10"/>
      <c r="EE71" s="10"/>
      <c r="EF71" s="10"/>
      <c r="EG71" s="10"/>
      <c r="EH71" s="10"/>
      <c r="EI71" s="10"/>
      <c r="EJ71" s="10"/>
      <c r="EK71" s="10"/>
      <c r="EL71" s="10"/>
      <c r="EM71" s="10"/>
      <c r="EN71" s="10"/>
      <c r="EO71" s="10"/>
      <c r="EP71" s="10"/>
      <c r="EQ71" s="10"/>
      <c r="ER71" s="10"/>
      <c r="ES71" s="10"/>
      <c r="ET71" s="10"/>
      <c r="EU71" s="10"/>
      <c r="EV71" s="10"/>
      <c r="EW71" s="10"/>
      <c r="EX71" s="10"/>
      <c r="EY71" s="10"/>
      <c r="EZ71" s="10"/>
      <c r="FA71" s="10"/>
      <c r="FB71" s="10"/>
      <c r="FC71" s="10"/>
      <c r="FD71" s="10"/>
      <c r="FE71" s="10"/>
      <c r="FF71" s="10"/>
      <c r="FG71" s="10"/>
      <c r="FH71" s="10"/>
      <c r="FI71" s="10"/>
      <c r="FJ71" s="10"/>
      <c r="FK71" s="10"/>
      <c r="FL71" s="10"/>
      <c r="FM71" s="10"/>
      <c r="FN71" s="10"/>
      <c r="FO71" s="10"/>
      <c r="FP71" s="10"/>
      <c r="FQ71" s="10"/>
      <c r="FR71" s="10"/>
      <c r="FS71" s="10"/>
      <c r="FT71" s="10"/>
      <c r="FU71" s="10"/>
      <c r="FV71" s="10"/>
      <c r="FW71" s="10"/>
      <c r="FX71" s="10"/>
      <c r="FY71" s="10"/>
      <c r="FZ71" s="10"/>
      <c r="GA71" s="10"/>
      <c r="GB71" s="10"/>
      <c r="GC71" s="10"/>
      <c r="GD71" s="10"/>
      <c r="GE71" s="10"/>
      <c r="GF71" s="10"/>
      <c r="GG71" s="10"/>
      <c r="GH71" s="10"/>
      <c r="GI71" s="10"/>
      <c r="GJ71" s="10"/>
      <c r="GK71" s="10"/>
      <c r="GL71" s="10"/>
      <c r="GM71" s="10"/>
      <c r="GN71" s="10"/>
      <c r="GO71" s="10"/>
      <c r="GP71" s="10"/>
      <c r="GQ71" s="10"/>
      <c r="GR71" s="10"/>
      <c r="GS71" s="10"/>
      <c r="GT71" s="10"/>
      <c r="GU71" s="10"/>
      <c r="GV71" s="10"/>
      <c r="GW71" s="10"/>
      <c r="GX71" s="10"/>
      <c r="GY71" s="10"/>
      <c r="GZ71" s="10"/>
      <c r="HA71" s="10"/>
      <c r="HB71" s="10"/>
      <c r="HC71" s="10"/>
      <c r="HD71" s="10"/>
      <c r="HE71" s="10"/>
      <c r="HF71" s="10"/>
      <c r="HG71" s="10"/>
      <c r="HH71" s="10"/>
      <c r="HI71" s="10"/>
      <c r="HJ71" s="10"/>
      <c r="HK71" s="10"/>
      <c r="HL71" s="10"/>
      <c r="HM71" s="10"/>
      <c r="HN71" s="10"/>
      <c r="HO71" s="10"/>
      <c r="HP71" s="10"/>
      <c r="HQ71" s="10"/>
      <c r="HR71" s="10"/>
      <c r="HS71" s="10"/>
      <c r="HT71" s="10"/>
      <c r="HU71" s="10"/>
      <c r="HV71" s="10"/>
      <c r="HW71" s="10"/>
      <c r="HX71" s="10"/>
      <c r="HY71" s="10"/>
      <c r="HZ71" s="10"/>
      <c r="IA71" s="10"/>
      <c r="IB71" s="10"/>
      <c r="IC71" s="10"/>
      <c r="ID71" s="10"/>
    </row>
    <row r="72" spans="1:238" s="20" customFormat="1">
      <c r="A72" s="40"/>
      <c r="B72" s="21"/>
      <c r="C72" s="21"/>
      <c r="D72" s="22"/>
      <c r="E72" s="22"/>
      <c r="F72" s="22"/>
      <c r="G72" s="22"/>
      <c r="H72" s="22"/>
      <c r="I72" s="22"/>
      <c r="J72" s="21"/>
      <c r="K72" s="21"/>
      <c r="L72" s="21"/>
      <c r="M72" s="21"/>
      <c r="N72" s="21"/>
      <c r="O72" s="21"/>
      <c r="P72" s="41"/>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c r="BF72" s="10"/>
      <c r="BG72" s="10"/>
      <c r="BH72" s="10"/>
      <c r="BI72" s="10"/>
      <c r="BJ72" s="10"/>
      <c r="BK72" s="10"/>
      <c r="BL72" s="10"/>
      <c r="BM72" s="10"/>
      <c r="BN72" s="10"/>
      <c r="BO72" s="10"/>
      <c r="BP72" s="10"/>
      <c r="BQ72" s="10"/>
      <c r="BR72" s="10"/>
      <c r="BS72" s="10"/>
      <c r="BT72" s="10"/>
      <c r="BU72" s="10"/>
      <c r="BV72" s="10"/>
      <c r="BW72" s="10"/>
      <c r="BX72" s="10"/>
      <c r="BY72" s="10"/>
      <c r="BZ72" s="10"/>
      <c r="CA72" s="10"/>
      <c r="CB72" s="10"/>
      <c r="CC72" s="10"/>
      <c r="CD72" s="10"/>
      <c r="CE72" s="10"/>
      <c r="CF72" s="10"/>
      <c r="CG72" s="10"/>
      <c r="CH72" s="10"/>
      <c r="CI72" s="10"/>
      <c r="CJ72" s="10"/>
      <c r="CK72" s="10"/>
      <c r="CL72" s="10"/>
      <c r="CM72" s="10"/>
      <c r="CN72" s="10"/>
      <c r="CO72" s="10"/>
      <c r="CP72" s="10"/>
      <c r="CQ72" s="10"/>
      <c r="CR72" s="10"/>
      <c r="CS72" s="10"/>
      <c r="CT72" s="10"/>
      <c r="CU72" s="10"/>
      <c r="CV72" s="10"/>
      <c r="CW72" s="10"/>
      <c r="CX72" s="10"/>
      <c r="CY72" s="10"/>
      <c r="CZ72" s="10"/>
      <c r="DA72" s="10"/>
      <c r="DB72" s="10"/>
      <c r="DC72" s="10"/>
      <c r="DD72" s="10"/>
      <c r="DE72" s="10"/>
      <c r="DF72" s="10"/>
      <c r="DG72" s="10"/>
      <c r="DH72" s="10"/>
      <c r="DI72" s="10"/>
      <c r="DJ72" s="10"/>
      <c r="DK72" s="10"/>
      <c r="DL72" s="10"/>
      <c r="DM72" s="10"/>
      <c r="DN72" s="10"/>
      <c r="DO72" s="10"/>
      <c r="DP72" s="10"/>
      <c r="DQ72" s="10"/>
      <c r="DR72" s="10"/>
      <c r="DS72" s="10"/>
      <c r="DT72" s="10"/>
      <c r="DU72" s="10"/>
      <c r="DV72" s="10"/>
      <c r="DW72" s="10"/>
      <c r="DX72" s="10"/>
      <c r="DY72" s="10"/>
      <c r="DZ72" s="10"/>
      <c r="EA72" s="10"/>
      <c r="EB72" s="10"/>
      <c r="EC72" s="10"/>
      <c r="ED72" s="10"/>
      <c r="EE72" s="10"/>
      <c r="EF72" s="10"/>
      <c r="EG72" s="10"/>
      <c r="EH72" s="10"/>
      <c r="EI72" s="10"/>
      <c r="EJ72" s="10"/>
      <c r="EK72" s="10"/>
      <c r="EL72" s="10"/>
      <c r="EM72" s="10"/>
      <c r="EN72" s="10"/>
      <c r="EO72" s="10"/>
      <c r="EP72" s="10"/>
      <c r="EQ72" s="10"/>
      <c r="ER72" s="10"/>
      <c r="ES72" s="10"/>
      <c r="ET72" s="10"/>
      <c r="EU72" s="10"/>
      <c r="EV72" s="10"/>
      <c r="EW72" s="10"/>
      <c r="EX72" s="10"/>
      <c r="EY72" s="10"/>
      <c r="EZ72" s="10"/>
      <c r="FA72" s="10"/>
      <c r="FB72" s="10"/>
      <c r="FC72" s="10"/>
      <c r="FD72" s="10"/>
      <c r="FE72" s="10"/>
      <c r="FF72" s="10"/>
      <c r="FG72" s="10"/>
      <c r="FH72" s="10"/>
      <c r="FI72" s="10"/>
      <c r="FJ72" s="10"/>
      <c r="FK72" s="10"/>
      <c r="FL72" s="10"/>
      <c r="FM72" s="10"/>
      <c r="FN72" s="10"/>
      <c r="FO72" s="10"/>
      <c r="FP72" s="10"/>
      <c r="FQ72" s="10"/>
      <c r="FR72" s="10"/>
      <c r="FS72" s="10"/>
      <c r="FT72" s="10"/>
      <c r="FU72" s="10"/>
      <c r="FV72" s="10"/>
      <c r="FW72" s="10"/>
      <c r="FX72" s="10"/>
      <c r="FY72" s="10"/>
      <c r="FZ72" s="10"/>
      <c r="GA72" s="10"/>
      <c r="GB72" s="10"/>
      <c r="GC72" s="10"/>
      <c r="GD72" s="10"/>
      <c r="GE72" s="10"/>
      <c r="GF72" s="10"/>
      <c r="GG72" s="10"/>
      <c r="GH72" s="10"/>
      <c r="GI72" s="10"/>
      <c r="GJ72" s="10"/>
      <c r="GK72" s="10"/>
      <c r="GL72" s="10"/>
      <c r="GM72" s="10"/>
      <c r="GN72" s="10"/>
      <c r="GO72" s="10"/>
      <c r="GP72" s="10"/>
      <c r="GQ72" s="10"/>
      <c r="GR72" s="10"/>
      <c r="GS72" s="10"/>
      <c r="GT72" s="10"/>
      <c r="GU72" s="10"/>
      <c r="GV72" s="10"/>
      <c r="GW72" s="10"/>
      <c r="GX72" s="10"/>
      <c r="GY72" s="10"/>
      <c r="GZ72" s="10"/>
      <c r="HA72" s="10"/>
      <c r="HB72" s="10"/>
      <c r="HC72" s="10"/>
      <c r="HD72" s="10"/>
      <c r="HE72" s="10"/>
      <c r="HF72" s="10"/>
      <c r="HG72" s="10"/>
      <c r="HH72" s="10"/>
      <c r="HI72" s="10"/>
      <c r="HJ72" s="10"/>
      <c r="HK72" s="10"/>
      <c r="HL72" s="10"/>
      <c r="HM72" s="10"/>
      <c r="HN72" s="10"/>
      <c r="HO72" s="10"/>
      <c r="HP72" s="10"/>
      <c r="HQ72" s="10"/>
      <c r="HR72" s="10"/>
      <c r="HS72" s="10"/>
      <c r="HT72" s="10"/>
      <c r="HU72" s="10"/>
      <c r="HV72" s="10"/>
      <c r="HW72" s="10"/>
      <c r="HX72" s="10"/>
      <c r="HY72" s="10"/>
      <c r="HZ72" s="10"/>
      <c r="IA72" s="10"/>
      <c r="IB72" s="10"/>
      <c r="IC72" s="10"/>
      <c r="ID72" s="10"/>
    </row>
    <row r="73" spans="1:238" s="20" customFormat="1">
      <c r="A73" s="40"/>
      <c r="B73" s="21"/>
      <c r="C73" s="21"/>
      <c r="D73" s="22"/>
      <c r="E73" s="22"/>
      <c r="F73" s="22"/>
      <c r="G73" s="22"/>
      <c r="H73" s="22"/>
      <c r="I73" s="22"/>
      <c r="J73" s="21"/>
      <c r="K73" s="21"/>
      <c r="L73" s="21"/>
      <c r="M73" s="21"/>
      <c r="N73" s="21"/>
      <c r="O73" s="21"/>
      <c r="P73" s="41"/>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c r="BF73" s="10"/>
      <c r="BG73" s="10"/>
      <c r="BH73" s="10"/>
      <c r="BI73" s="10"/>
      <c r="BJ73" s="10"/>
      <c r="BK73" s="10"/>
      <c r="BL73" s="10"/>
      <c r="BM73" s="10"/>
      <c r="BN73" s="10"/>
      <c r="BO73" s="10"/>
      <c r="BP73" s="10"/>
      <c r="BQ73" s="10"/>
      <c r="BR73" s="10"/>
      <c r="BS73" s="10"/>
      <c r="BT73" s="10"/>
      <c r="BU73" s="10"/>
      <c r="BV73" s="10"/>
      <c r="BW73" s="10"/>
      <c r="BX73" s="10"/>
      <c r="BY73" s="10"/>
      <c r="BZ73" s="10"/>
      <c r="CA73" s="10"/>
      <c r="CB73" s="10"/>
      <c r="CC73" s="10"/>
      <c r="CD73" s="10"/>
      <c r="CE73" s="10"/>
      <c r="CF73" s="10"/>
      <c r="CG73" s="10"/>
      <c r="CH73" s="10"/>
      <c r="CI73" s="10"/>
      <c r="CJ73" s="10"/>
      <c r="CK73" s="10"/>
      <c r="CL73" s="10"/>
      <c r="CM73" s="10"/>
      <c r="CN73" s="10"/>
      <c r="CO73" s="10"/>
      <c r="CP73" s="10"/>
      <c r="CQ73" s="10"/>
      <c r="CR73" s="10"/>
      <c r="CS73" s="10"/>
      <c r="CT73" s="10"/>
      <c r="CU73" s="10"/>
      <c r="CV73" s="10"/>
      <c r="CW73" s="10"/>
      <c r="CX73" s="10"/>
      <c r="CY73" s="10"/>
      <c r="CZ73" s="10"/>
      <c r="DA73" s="10"/>
      <c r="DB73" s="10"/>
      <c r="DC73" s="10"/>
      <c r="DD73" s="10"/>
      <c r="DE73" s="10"/>
      <c r="DF73" s="10"/>
      <c r="DG73" s="10"/>
      <c r="DH73" s="10"/>
      <c r="DI73" s="10"/>
      <c r="DJ73" s="10"/>
      <c r="DK73" s="10"/>
      <c r="DL73" s="10"/>
      <c r="DM73" s="10"/>
      <c r="DN73" s="10"/>
      <c r="DO73" s="10"/>
      <c r="DP73" s="10"/>
      <c r="DQ73" s="10"/>
      <c r="DR73" s="10"/>
      <c r="DS73" s="10"/>
      <c r="DT73" s="10"/>
      <c r="DU73" s="10"/>
      <c r="DV73" s="10"/>
      <c r="DW73" s="10"/>
      <c r="DX73" s="10"/>
      <c r="DY73" s="10"/>
      <c r="DZ73" s="10"/>
      <c r="EA73" s="10"/>
      <c r="EB73" s="10"/>
      <c r="EC73" s="10"/>
      <c r="ED73" s="10"/>
      <c r="EE73" s="10"/>
      <c r="EF73" s="10"/>
      <c r="EG73" s="10"/>
      <c r="EH73" s="10"/>
      <c r="EI73" s="10"/>
      <c r="EJ73" s="10"/>
      <c r="EK73" s="10"/>
      <c r="EL73" s="10"/>
      <c r="EM73" s="10"/>
      <c r="EN73" s="10"/>
      <c r="EO73" s="10"/>
      <c r="EP73" s="10"/>
      <c r="EQ73" s="10"/>
      <c r="ER73" s="10"/>
      <c r="ES73" s="10"/>
      <c r="ET73" s="10"/>
      <c r="EU73" s="10"/>
      <c r="EV73" s="10"/>
      <c r="EW73" s="10"/>
      <c r="EX73" s="10"/>
      <c r="EY73" s="10"/>
      <c r="EZ73" s="10"/>
      <c r="FA73" s="10"/>
      <c r="FB73" s="10"/>
      <c r="FC73" s="10"/>
      <c r="FD73" s="10"/>
      <c r="FE73" s="10"/>
      <c r="FF73" s="10"/>
      <c r="FG73" s="10"/>
      <c r="FH73" s="10"/>
      <c r="FI73" s="10"/>
      <c r="FJ73" s="10"/>
      <c r="FK73" s="10"/>
      <c r="FL73" s="10"/>
      <c r="FM73" s="10"/>
      <c r="FN73" s="10"/>
      <c r="FO73" s="10"/>
      <c r="FP73" s="10"/>
      <c r="FQ73" s="10"/>
      <c r="FR73" s="10"/>
      <c r="FS73" s="10"/>
      <c r="FT73" s="10"/>
      <c r="FU73" s="10"/>
      <c r="FV73" s="10"/>
      <c r="FW73" s="10"/>
      <c r="FX73" s="10"/>
      <c r="FY73" s="10"/>
      <c r="FZ73" s="10"/>
      <c r="GA73" s="10"/>
      <c r="GB73" s="10"/>
      <c r="GC73" s="10"/>
      <c r="GD73" s="10"/>
      <c r="GE73" s="10"/>
      <c r="GF73" s="10"/>
      <c r="GG73" s="10"/>
      <c r="GH73" s="10"/>
      <c r="GI73" s="10"/>
      <c r="GJ73" s="10"/>
      <c r="GK73" s="10"/>
      <c r="GL73" s="10"/>
      <c r="GM73" s="10"/>
      <c r="GN73" s="10"/>
      <c r="GO73" s="10"/>
      <c r="GP73" s="10"/>
      <c r="GQ73" s="10"/>
      <c r="GR73" s="10"/>
      <c r="GS73" s="10"/>
      <c r="GT73" s="10"/>
      <c r="GU73" s="10"/>
      <c r="GV73" s="10"/>
      <c r="GW73" s="10"/>
      <c r="GX73" s="10"/>
      <c r="GY73" s="10"/>
      <c r="GZ73" s="10"/>
      <c r="HA73" s="10"/>
      <c r="HB73" s="10"/>
      <c r="HC73" s="10"/>
      <c r="HD73" s="10"/>
      <c r="HE73" s="10"/>
      <c r="HF73" s="10"/>
      <c r="HG73" s="10"/>
      <c r="HH73" s="10"/>
      <c r="HI73" s="10"/>
      <c r="HJ73" s="10"/>
      <c r="HK73" s="10"/>
      <c r="HL73" s="10"/>
      <c r="HM73" s="10"/>
      <c r="HN73" s="10"/>
      <c r="HO73" s="10"/>
      <c r="HP73" s="10"/>
      <c r="HQ73" s="10"/>
      <c r="HR73" s="10"/>
      <c r="HS73" s="10"/>
      <c r="HT73" s="10"/>
      <c r="HU73" s="10"/>
      <c r="HV73" s="10"/>
      <c r="HW73" s="10"/>
      <c r="HX73" s="10"/>
      <c r="HY73" s="10"/>
      <c r="HZ73" s="10"/>
      <c r="IA73" s="10"/>
      <c r="IB73" s="10"/>
      <c r="IC73" s="10"/>
      <c r="ID73" s="10"/>
    </row>
    <row r="74" spans="1:238" s="20" customFormat="1">
      <c r="A74" s="40"/>
      <c r="B74" s="21"/>
      <c r="C74" s="21"/>
      <c r="D74" s="22"/>
      <c r="E74" s="22"/>
      <c r="F74" s="22"/>
      <c r="G74" s="22"/>
      <c r="H74" s="22"/>
      <c r="I74" s="22"/>
      <c r="J74" s="21"/>
      <c r="K74" s="21"/>
      <c r="L74" s="21"/>
      <c r="M74" s="21"/>
      <c r="N74" s="21"/>
      <c r="O74" s="21"/>
      <c r="P74" s="41"/>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c r="BD74" s="10"/>
      <c r="BE74" s="10"/>
      <c r="BF74" s="10"/>
      <c r="BG74" s="10"/>
      <c r="BH74" s="10"/>
      <c r="BI74" s="10"/>
      <c r="BJ74" s="10"/>
      <c r="BK74" s="10"/>
      <c r="BL74" s="10"/>
      <c r="BM74" s="10"/>
      <c r="BN74" s="10"/>
      <c r="BO74" s="10"/>
      <c r="BP74" s="10"/>
      <c r="BQ74" s="10"/>
      <c r="BR74" s="10"/>
      <c r="BS74" s="10"/>
      <c r="BT74" s="10"/>
      <c r="BU74" s="10"/>
      <c r="BV74" s="10"/>
      <c r="BW74" s="10"/>
      <c r="BX74" s="10"/>
      <c r="BY74" s="10"/>
      <c r="BZ74" s="10"/>
      <c r="CA74" s="10"/>
      <c r="CB74" s="10"/>
      <c r="CC74" s="10"/>
      <c r="CD74" s="10"/>
      <c r="CE74" s="10"/>
      <c r="CF74" s="10"/>
      <c r="CG74" s="10"/>
      <c r="CH74" s="10"/>
      <c r="CI74" s="10"/>
      <c r="CJ74" s="10"/>
      <c r="CK74" s="10"/>
      <c r="CL74" s="10"/>
      <c r="CM74" s="10"/>
      <c r="CN74" s="10"/>
      <c r="CO74" s="10"/>
      <c r="CP74" s="10"/>
      <c r="CQ74" s="10"/>
      <c r="CR74" s="10"/>
      <c r="CS74" s="10"/>
      <c r="CT74" s="10"/>
      <c r="CU74" s="10"/>
      <c r="CV74" s="10"/>
      <c r="CW74" s="10"/>
      <c r="CX74" s="10"/>
      <c r="CY74" s="10"/>
      <c r="CZ74" s="10"/>
      <c r="DA74" s="10"/>
      <c r="DB74" s="10"/>
      <c r="DC74" s="10"/>
      <c r="DD74" s="10"/>
      <c r="DE74" s="10"/>
      <c r="DF74" s="10"/>
      <c r="DG74" s="10"/>
      <c r="DH74" s="10"/>
      <c r="DI74" s="10"/>
      <c r="DJ74" s="10"/>
      <c r="DK74" s="10"/>
      <c r="DL74" s="10"/>
      <c r="DM74" s="10"/>
      <c r="DN74" s="10"/>
      <c r="DO74" s="10"/>
      <c r="DP74" s="10"/>
      <c r="DQ74" s="10"/>
      <c r="DR74" s="10"/>
      <c r="DS74" s="10"/>
      <c r="DT74" s="10"/>
      <c r="DU74" s="10"/>
      <c r="DV74" s="10"/>
      <c r="DW74" s="10"/>
      <c r="DX74" s="10"/>
      <c r="DY74" s="10"/>
      <c r="DZ74" s="10"/>
      <c r="EA74" s="10"/>
      <c r="EB74" s="10"/>
      <c r="EC74" s="10"/>
      <c r="ED74" s="10"/>
      <c r="EE74" s="10"/>
      <c r="EF74" s="10"/>
      <c r="EG74" s="10"/>
      <c r="EH74" s="10"/>
      <c r="EI74" s="10"/>
      <c r="EJ74" s="10"/>
      <c r="EK74" s="10"/>
      <c r="EL74" s="10"/>
      <c r="EM74" s="10"/>
      <c r="EN74" s="10"/>
      <c r="EO74" s="10"/>
      <c r="EP74" s="10"/>
      <c r="EQ74" s="10"/>
      <c r="ER74" s="10"/>
      <c r="ES74" s="10"/>
      <c r="ET74" s="10"/>
      <c r="EU74" s="10"/>
      <c r="EV74" s="10"/>
      <c r="EW74" s="10"/>
      <c r="EX74" s="10"/>
      <c r="EY74" s="10"/>
      <c r="EZ74" s="10"/>
      <c r="FA74" s="10"/>
      <c r="FB74" s="10"/>
      <c r="FC74" s="10"/>
      <c r="FD74" s="10"/>
      <c r="FE74" s="10"/>
      <c r="FF74" s="10"/>
      <c r="FG74" s="10"/>
      <c r="FH74" s="10"/>
      <c r="FI74" s="10"/>
      <c r="FJ74" s="10"/>
      <c r="FK74" s="10"/>
      <c r="FL74" s="10"/>
      <c r="FM74" s="10"/>
      <c r="FN74" s="10"/>
      <c r="FO74" s="10"/>
      <c r="FP74" s="10"/>
      <c r="FQ74" s="10"/>
      <c r="FR74" s="10"/>
      <c r="FS74" s="10"/>
      <c r="FT74" s="10"/>
      <c r="FU74" s="10"/>
      <c r="FV74" s="10"/>
      <c r="FW74" s="10"/>
      <c r="FX74" s="10"/>
      <c r="FY74" s="10"/>
      <c r="FZ74" s="10"/>
      <c r="GA74" s="10"/>
      <c r="GB74" s="10"/>
      <c r="GC74" s="10"/>
      <c r="GD74" s="10"/>
      <c r="GE74" s="10"/>
      <c r="GF74" s="10"/>
      <c r="GG74" s="10"/>
      <c r="GH74" s="10"/>
      <c r="GI74" s="10"/>
      <c r="GJ74" s="10"/>
      <c r="GK74" s="10"/>
      <c r="GL74" s="10"/>
      <c r="GM74" s="10"/>
      <c r="GN74" s="10"/>
      <c r="GO74" s="10"/>
      <c r="GP74" s="10"/>
      <c r="GQ74" s="10"/>
      <c r="GR74" s="10"/>
      <c r="GS74" s="10"/>
      <c r="GT74" s="10"/>
      <c r="GU74" s="10"/>
      <c r="GV74" s="10"/>
      <c r="GW74" s="10"/>
      <c r="GX74" s="10"/>
      <c r="GY74" s="10"/>
      <c r="GZ74" s="10"/>
      <c r="HA74" s="10"/>
      <c r="HB74" s="10"/>
      <c r="HC74" s="10"/>
      <c r="HD74" s="10"/>
      <c r="HE74" s="10"/>
      <c r="HF74" s="10"/>
      <c r="HG74" s="10"/>
      <c r="HH74" s="10"/>
      <c r="HI74" s="10"/>
      <c r="HJ74" s="10"/>
      <c r="HK74" s="10"/>
      <c r="HL74" s="10"/>
      <c r="HM74" s="10"/>
      <c r="HN74" s="10"/>
      <c r="HO74" s="10"/>
      <c r="HP74" s="10"/>
      <c r="HQ74" s="10"/>
      <c r="HR74" s="10"/>
      <c r="HS74" s="10"/>
      <c r="HT74" s="10"/>
      <c r="HU74" s="10"/>
      <c r="HV74" s="10"/>
      <c r="HW74" s="10"/>
      <c r="HX74" s="10"/>
      <c r="HY74" s="10"/>
      <c r="HZ74" s="10"/>
      <c r="IA74" s="10"/>
      <c r="IB74" s="10"/>
      <c r="IC74" s="10"/>
      <c r="ID74" s="10"/>
    </row>
    <row r="75" spans="1:238" s="20" customFormat="1">
      <c r="A75" s="40"/>
      <c r="B75" s="21"/>
      <c r="C75" s="21"/>
      <c r="D75" s="22"/>
      <c r="E75" s="22"/>
      <c r="F75" s="22"/>
      <c r="G75" s="22"/>
      <c r="H75" s="22"/>
      <c r="I75" s="22"/>
      <c r="J75" s="21"/>
      <c r="K75" s="21"/>
      <c r="L75" s="21"/>
      <c r="M75" s="21"/>
      <c r="N75" s="21"/>
      <c r="O75" s="21"/>
      <c r="P75" s="41"/>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0"/>
      <c r="BA75" s="10"/>
      <c r="BB75" s="10"/>
      <c r="BC75" s="10"/>
      <c r="BD75" s="10"/>
      <c r="BE75" s="10"/>
      <c r="BF75" s="10"/>
      <c r="BG75" s="10"/>
      <c r="BH75" s="10"/>
      <c r="BI75" s="10"/>
      <c r="BJ75" s="10"/>
      <c r="BK75" s="10"/>
      <c r="BL75" s="10"/>
      <c r="BM75" s="10"/>
      <c r="BN75" s="10"/>
      <c r="BO75" s="10"/>
      <c r="BP75" s="10"/>
      <c r="BQ75" s="10"/>
      <c r="BR75" s="10"/>
      <c r="BS75" s="10"/>
      <c r="BT75" s="10"/>
      <c r="BU75" s="10"/>
      <c r="BV75" s="10"/>
      <c r="BW75" s="10"/>
      <c r="BX75" s="10"/>
      <c r="BY75" s="10"/>
      <c r="BZ75" s="10"/>
      <c r="CA75" s="10"/>
      <c r="CB75" s="10"/>
      <c r="CC75" s="10"/>
      <c r="CD75" s="10"/>
      <c r="CE75" s="10"/>
      <c r="CF75" s="10"/>
      <c r="CG75" s="10"/>
      <c r="CH75" s="10"/>
      <c r="CI75" s="10"/>
      <c r="CJ75" s="10"/>
      <c r="CK75" s="10"/>
      <c r="CL75" s="10"/>
      <c r="CM75" s="10"/>
      <c r="CN75" s="10"/>
      <c r="CO75" s="10"/>
      <c r="CP75" s="10"/>
      <c r="CQ75" s="10"/>
      <c r="CR75" s="10"/>
      <c r="CS75" s="10"/>
      <c r="CT75" s="10"/>
      <c r="CU75" s="10"/>
      <c r="CV75" s="10"/>
      <c r="CW75" s="10"/>
      <c r="CX75" s="10"/>
      <c r="CY75" s="10"/>
      <c r="CZ75" s="10"/>
      <c r="DA75" s="10"/>
      <c r="DB75" s="10"/>
      <c r="DC75" s="10"/>
      <c r="DD75" s="10"/>
      <c r="DE75" s="10"/>
      <c r="DF75" s="10"/>
      <c r="DG75" s="10"/>
      <c r="DH75" s="10"/>
      <c r="DI75" s="10"/>
      <c r="DJ75" s="10"/>
      <c r="DK75" s="10"/>
      <c r="DL75" s="10"/>
      <c r="DM75" s="10"/>
      <c r="DN75" s="10"/>
      <c r="DO75" s="10"/>
      <c r="DP75" s="10"/>
      <c r="DQ75" s="10"/>
      <c r="DR75" s="10"/>
      <c r="DS75" s="10"/>
      <c r="DT75" s="10"/>
      <c r="DU75" s="10"/>
      <c r="DV75" s="10"/>
      <c r="DW75" s="10"/>
      <c r="DX75" s="10"/>
      <c r="DY75" s="10"/>
      <c r="DZ75" s="10"/>
      <c r="EA75" s="10"/>
      <c r="EB75" s="10"/>
      <c r="EC75" s="10"/>
      <c r="ED75" s="10"/>
      <c r="EE75" s="10"/>
      <c r="EF75" s="10"/>
      <c r="EG75" s="10"/>
      <c r="EH75" s="10"/>
      <c r="EI75" s="10"/>
      <c r="EJ75" s="10"/>
      <c r="EK75" s="10"/>
      <c r="EL75" s="10"/>
      <c r="EM75" s="10"/>
      <c r="EN75" s="10"/>
      <c r="EO75" s="10"/>
      <c r="EP75" s="10"/>
      <c r="EQ75" s="10"/>
      <c r="ER75" s="10"/>
      <c r="ES75" s="10"/>
      <c r="ET75" s="10"/>
      <c r="EU75" s="10"/>
      <c r="EV75" s="10"/>
      <c r="EW75" s="10"/>
      <c r="EX75" s="10"/>
      <c r="EY75" s="10"/>
      <c r="EZ75" s="10"/>
      <c r="FA75" s="10"/>
      <c r="FB75" s="10"/>
      <c r="FC75" s="10"/>
      <c r="FD75" s="10"/>
      <c r="FE75" s="10"/>
      <c r="FF75" s="10"/>
      <c r="FG75" s="10"/>
      <c r="FH75" s="10"/>
      <c r="FI75" s="10"/>
      <c r="FJ75" s="10"/>
      <c r="FK75" s="10"/>
      <c r="FL75" s="10"/>
      <c r="FM75" s="10"/>
      <c r="FN75" s="10"/>
      <c r="FO75" s="10"/>
      <c r="FP75" s="10"/>
      <c r="FQ75" s="10"/>
      <c r="FR75" s="10"/>
      <c r="FS75" s="10"/>
      <c r="FT75" s="10"/>
      <c r="FU75" s="10"/>
      <c r="FV75" s="10"/>
      <c r="FW75" s="10"/>
      <c r="FX75" s="10"/>
      <c r="FY75" s="10"/>
      <c r="FZ75" s="10"/>
      <c r="GA75" s="10"/>
      <c r="GB75" s="10"/>
      <c r="GC75" s="10"/>
      <c r="GD75" s="10"/>
      <c r="GE75" s="10"/>
      <c r="GF75" s="10"/>
      <c r="GG75" s="10"/>
      <c r="GH75" s="10"/>
      <c r="GI75" s="10"/>
      <c r="GJ75" s="10"/>
      <c r="GK75" s="10"/>
      <c r="GL75" s="10"/>
      <c r="GM75" s="10"/>
      <c r="GN75" s="10"/>
      <c r="GO75" s="10"/>
      <c r="GP75" s="10"/>
      <c r="GQ75" s="10"/>
      <c r="GR75" s="10"/>
      <c r="GS75" s="10"/>
      <c r="GT75" s="10"/>
      <c r="GU75" s="10"/>
      <c r="GV75" s="10"/>
      <c r="GW75" s="10"/>
      <c r="GX75" s="10"/>
      <c r="GY75" s="10"/>
      <c r="GZ75" s="10"/>
      <c r="HA75" s="10"/>
      <c r="HB75" s="10"/>
      <c r="HC75" s="10"/>
      <c r="HD75" s="10"/>
      <c r="HE75" s="10"/>
      <c r="HF75" s="10"/>
      <c r="HG75" s="10"/>
      <c r="HH75" s="10"/>
      <c r="HI75" s="10"/>
      <c r="HJ75" s="10"/>
      <c r="HK75" s="10"/>
      <c r="HL75" s="10"/>
      <c r="HM75" s="10"/>
      <c r="HN75" s="10"/>
      <c r="HO75" s="10"/>
      <c r="HP75" s="10"/>
      <c r="HQ75" s="10"/>
      <c r="HR75" s="10"/>
      <c r="HS75" s="10"/>
      <c r="HT75" s="10"/>
      <c r="HU75" s="10"/>
      <c r="HV75" s="10"/>
      <c r="HW75" s="10"/>
      <c r="HX75" s="10"/>
      <c r="HY75" s="10"/>
      <c r="HZ75" s="10"/>
      <c r="IA75" s="10"/>
      <c r="IB75" s="10"/>
      <c r="IC75" s="10"/>
      <c r="ID75" s="10"/>
    </row>
    <row r="76" spans="1:238" s="20" customFormat="1">
      <c r="A76" s="40"/>
      <c r="B76" s="21"/>
      <c r="C76" s="21"/>
      <c r="D76" s="22"/>
      <c r="E76" s="22"/>
      <c r="F76" s="22"/>
      <c r="G76" s="22"/>
      <c r="H76" s="22"/>
      <c r="I76" s="22"/>
      <c r="J76" s="21"/>
      <c r="K76" s="21"/>
      <c r="L76" s="21"/>
      <c r="M76" s="21"/>
      <c r="N76" s="21"/>
      <c r="O76" s="21"/>
      <c r="P76" s="41"/>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c r="AY76" s="10"/>
      <c r="AZ76" s="10"/>
      <c r="BA76" s="10"/>
      <c r="BB76" s="10"/>
      <c r="BC76" s="10"/>
      <c r="BD76" s="10"/>
      <c r="BE76" s="10"/>
      <c r="BF76" s="10"/>
      <c r="BG76" s="10"/>
      <c r="BH76" s="10"/>
      <c r="BI76" s="10"/>
      <c r="BJ76" s="10"/>
      <c r="BK76" s="10"/>
      <c r="BL76" s="10"/>
      <c r="BM76" s="10"/>
      <c r="BN76" s="10"/>
      <c r="BO76" s="10"/>
      <c r="BP76" s="10"/>
      <c r="BQ76" s="10"/>
      <c r="BR76" s="10"/>
      <c r="BS76" s="10"/>
      <c r="BT76" s="10"/>
      <c r="BU76" s="10"/>
      <c r="BV76" s="10"/>
      <c r="BW76" s="10"/>
      <c r="BX76" s="10"/>
      <c r="BY76" s="10"/>
      <c r="BZ76" s="10"/>
      <c r="CA76" s="10"/>
      <c r="CB76" s="10"/>
      <c r="CC76" s="10"/>
      <c r="CD76" s="10"/>
      <c r="CE76" s="10"/>
      <c r="CF76" s="10"/>
      <c r="CG76" s="10"/>
      <c r="CH76" s="10"/>
      <c r="CI76" s="10"/>
      <c r="CJ76" s="10"/>
      <c r="CK76" s="10"/>
      <c r="CL76" s="10"/>
      <c r="CM76" s="10"/>
      <c r="CN76" s="10"/>
      <c r="CO76" s="10"/>
      <c r="CP76" s="10"/>
      <c r="CQ76" s="10"/>
      <c r="CR76" s="10"/>
      <c r="CS76" s="10"/>
      <c r="CT76" s="10"/>
      <c r="CU76" s="10"/>
      <c r="CV76" s="10"/>
      <c r="CW76" s="10"/>
      <c r="CX76" s="10"/>
      <c r="CY76" s="10"/>
      <c r="CZ76" s="10"/>
      <c r="DA76" s="10"/>
      <c r="DB76" s="10"/>
      <c r="DC76" s="10"/>
      <c r="DD76" s="10"/>
      <c r="DE76" s="10"/>
      <c r="DF76" s="10"/>
      <c r="DG76" s="10"/>
      <c r="DH76" s="10"/>
      <c r="DI76" s="10"/>
      <c r="DJ76" s="10"/>
      <c r="DK76" s="10"/>
      <c r="DL76" s="10"/>
      <c r="DM76" s="10"/>
      <c r="DN76" s="10"/>
      <c r="DO76" s="10"/>
      <c r="DP76" s="10"/>
      <c r="DQ76" s="10"/>
      <c r="DR76" s="10"/>
      <c r="DS76" s="10"/>
      <c r="DT76" s="10"/>
      <c r="DU76" s="10"/>
      <c r="DV76" s="10"/>
      <c r="DW76" s="10"/>
      <c r="DX76" s="10"/>
      <c r="DY76" s="10"/>
      <c r="DZ76" s="10"/>
      <c r="EA76" s="10"/>
      <c r="EB76" s="10"/>
      <c r="EC76" s="10"/>
      <c r="ED76" s="10"/>
      <c r="EE76" s="10"/>
      <c r="EF76" s="10"/>
      <c r="EG76" s="10"/>
      <c r="EH76" s="10"/>
      <c r="EI76" s="10"/>
      <c r="EJ76" s="10"/>
      <c r="EK76" s="10"/>
      <c r="EL76" s="10"/>
      <c r="EM76" s="10"/>
      <c r="EN76" s="10"/>
      <c r="EO76" s="10"/>
      <c r="EP76" s="10"/>
      <c r="EQ76" s="10"/>
      <c r="ER76" s="10"/>
      <c r="ES76" s="10"/>
      <c r="ET76" s="10"/>
      <c r="EU76" s="10"/>
      <c r="EV76" s="10"/>
      <c r="EW76" s="10"/>
      <c r="EX76" s="10"/>
      <c r="EY76" s="10"/>
      <c r="EZ76" s="10"/>
      <c r="FA76" s="10"/>
      <c r="FB76" s="10"/>
      <c r="FC76" s="10"/>
      <c r="FD76" s="10"/>
      <c r="FE76" s="10"/>
      <c r="FF76" s="10"/>
      <c r="FG76" s="10"/>
      <c r="FH76" s="10"/>
      <c r="FI76" s="10"/>
      <c r="FJ76" s="10"/>
      <c r="FK76" s="10"/>
      <c r="FL76" s="10"/>
      <c r="FM76" s="10"/>
      <c r="FN76" s="10"/>
      <c r="FO76" s="10"/>
      <c r="FP76" s="10"/>
      <c r="FQ76" s="10"/>
      <c r="FR76" s="10"/>
      <c r="FS76" s="10"/>
      <c r="FT76" s="10"/>
      <c r="FU76" s="10"/>
      <c r="FV76" s="10"/>
      <c r="FW76" s="10"/>
      <c r="FX76" s="10"/>
      <c r="FY76" s="10"/>
      <c r="FZ76" s="10"/>
      <c r="GA76" s="10"/>
      <c r="GB76" s="10"/>
      <c r="GC76" s="10"/>
      <c r="GD76" s="10"/>
      <c r="GE76" s="10"/>
      <c r="GF76" s="10"/>
      <c r="GG76" s="10"/>
      <c r="GH76" s="10"/>
      <c r="GI76" s="10"/>
      <c r="GJ76" s="10"/>
      <c r="GK76" s="10"/>
      <c r="GL76" s="10"/>
      <c r="GM76" s="10"/>
      <c r="GN76" s="10"/>
      <c r="GO76" s="10"/>
      <c r="GP76" s="10"/>
      <c r="GQ76" s="10"/>
      <c r="GR76" s="10"/>
      <c r="GS76" s="10"/>
      <c r="GT76" s="10"/>
      <c r="GU76" s="10"/>
      <c r="GV76" s="10"/>
      <c r="GW76" s="10"/>
      <c r="GX76" s="10"/>
      <c r="GY76" s="10"/>
      <c r="GZ76" s="10"/>
      <c r="HA76" s="10"/>
      <c r="HB76" s="10"/>
      <c r="HC76" s="10"/>
      <c r="HD76" s="10"/>
      <c r="HE76" s="10"/>
      <c r="HF76" s="10"/>
      <c r="HG76" s="10"/>
      <c r="HH76" s="10"/>
      <c r="HI76" s="10"/>
      <c r="HJ76" s="10"/>
      <c r="HK76" s="10"/>
      <c r="HL76" s="10"/>
      <c r="HM76" s="10"/>
      <c r="HN76" s="10"/>
      <c r="HO76" s="10"/>
      <c r="HP76" s="10"/>
      <c r="HQ76" s="10"/>
      <c r="HR76" s="10"/>
      <c r="HS76" s="10"/>
      <c r="HT76" s="10"/>
      <c r="HU76" s="10"/>
      <c r="HV76" s="10"/>
      <c r="HW76" s="10"/>
      <c r="HX76" s="10"/>
      <c r="HY76" s="10"/>
      <c r="HZ76" s="10"/>
      <c r="IA76" s="10"/>
      <c r="IB76" s="10"/>
      <c r="IC76" s="10"/>
      <c r="ID76" s="10"/>
    </row>
    <row r="77" spans="1:238" s="20" customFormat="1">
      <c r="A77" s="40"/>
      <c r="B77" s="21"/>
      <c r="C77" s="21"/>
      <c r="D77" s="22"/>
      <c r="E77" s="22"/>
      <c r="F77" s="22"/>
      <c r="G77" s="22"/>
      <c r="H77" s="22"/>
      <c r="I77" s="22"/>
      <c r="J77" s="21"/>
      <c r="K77" s="21"/>
      <c r="L77" s="21"/>
      <c r="M77" s="21"/>
      <c r="N77" s="21"/>
      <c r="O77" s="21"/>
      <c r="P77" s="41"/>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c r="AY77" s="10"/>
      <c r="AZ77" s="10"/>
      <c r="BA77" s="10"/>
      <c r="BB77" s="10"/>
      <c r="BC77" s="10"/>
      <c r="BD77" s="10"/>
      <c r="BE77" s="10"/>
      <c r="BF77" s="10"/>
      <c r="BG77" s="10"/>
      <c r="BH77" s="10"/>
      <c r="BI77" s="10"/>
      <c r="BJ77" s="10"/>
      <c r="BK77" s="10"/>
      <c r="BL77" s="10"/>
      <c r="BM77" s="10"/>
      <c r="BN77" s="10"/>
      <c r="BO77" s="10"/>
      <c r="BP77" s="10"/>
      <c r="BQ77" s="10"/>
      <c r="BR77" s="10"/>
      <c r="BS77" s="10"/>
      <c r="BT77" s="10"/>
      <c r="BU77" s="10"/>
      <c r="BV77" s="10"/>
      <c r="BW77" s="10"/>
      <c r="BX77" s="10"/>
      <c r="BY77" s="10"/>
      <c r="BZ77" s="10"/>
      <c r="CA77" s="10"/>
      <c r="CB77" s="10"/>
      <c r="CC77" s="10"/>
      <c r="CD77" s="10"/>
      <c r="CE77" s="10"/>
      <c r="CF77" s="10"/>
      <c r="CG77" s="10"/>
      <c r="CH77" s="10"/>
      <c r="CI77" s="10"/>
      <c r="CJ77" s="10"/>
      <c r="CK77" s="10"/>
      <c r="CL77" s="10"/>
      <c r="CM77" s="10"/>
      <c r="CN77" s="10"/>
      <c r="CO77" s="10"/>
      <c r="CP77" s="10"/>
      <c r="CQ77" s="10"/>
      <c r="CR77" s="10"/>
      <c r="CS77" s="10"/>
      <c r="CT77" s="10"/>
      <c r="CU77" s="10"/>
      <c r="CV77" s="10"/>
      <c r="CW77" s="10"/>
      <c r="CX77" s="10"/>
      <c r="CY77" s="10"/>
      <c r="CZ77" s="10"/>
      <c r="DA77" s="10"/>
      <c r="DB77" s="10"/>
      <c r="DC77" s="10"/>
      <c r="DD77" s="10"/>
      <c r="DE77" s="10"/>
      <c r="DF77" s="10"/>
      <c r="DG77" s="10"/>
      <c r="DH77" s="10"/>
      <c r="DI77" s="10"/>
      <c r="DJ77" s="10"/>
      <c r="DK77" s="10"/>
      <c r="DL77" s="10"/>
      <c r="DM77" s="10"/>
      <c r="DN77" s="10"/>
      <c r="DO77" s="10"/>
      <c r="DP77" s="10"/>
      <c r="DQ77" s="10"/>
      <c r="DR77" s="10"/>
      <c r="DS77" s="10"/>
      <c r="DT77" s="10"/>
      <c r="DU77" s="10"/>
      <c r="DV77" s="10"/>
      <c r="DW77" s="10"/>
      <c r="DX77" s="10"/>
      <c r="DY77" s="10"/>
      <c r="DZ77" s="10"/>
      <c r="EA77" s="10"/>
      <c r="EB77" s="10"/>
      <c r="EC77" s="10"/>
      <c r="ED77" s="10"/>
      <c r="EE77" s="10"/>
      <c r="EF77" s="10"/>
      <c r="EG77" s="10"/>
      <c r="EH77" s="10"/>
      <c r="EI77" s="10"/>
      <c r="EJ77" s="10"/>
      <c r="EK77" s="10"/>
      <c r="EL77" s="10"/>
      <c r="EM77" s="10"/>
      <c r="EN77" s="10"/>
      <c r="EO77" s="10"/>
      <c r="EP77" s="10"/>
      <c r="EQ77" s="10"/>
      <c r="ER77" s="10"/>
      <c r="ES77" s="10"/>
      <c r="ET77" s="10"/>
      <c r="EU77" s="10"/>
      <c r="EV77" s="10"/>
      <c r="EW77" s="10"/>
      <c r="EX77" s="10"/>
      <c r="EY77" s="10"/>
      <c r="EZ77" s="10"/>
      <c r="FA77" s="10"/>
      <c r="FB77" s="10"/>
      <c r="FC77" s="10"/>
      <c r="FD77" s="10"/>
      <c r="FE77" s="10"/>
      <c r="FF77" s="10"/>
      <c r="FG77" s="10"/>
      <c r="FH77" s="10"/>
      <c r="FI77" s="10"/>
      <c r="FJ77" s="10"/>
      <c r="FK77" s="10"/>
      <c r="FL77" s="10"/>
      <c r="FM77" s="10"/>
      <c r="FN77" s="10"/>
      <c r="FO77" s="10"/>
      <c r="FP77" s="10"/>
      <c r="FQ77" s="10"/>
      <c r="FR77" s="10"/>
      <c r="FS77" s="10"/>
      <c r="FT77" s="10"/>
      <c r="FU77" s="10"/>
      <c r="FV77" s="10"/>
      <c r="FW77" s="10"/>
      <c r="FX77" s="10"/>
      <c r="FY77" s="10"/>
      <c r="FZ77" s="10"/>
      <c r="GA77" s="10"/>
      <c r="GB77" s="10"/>
      <c r="GC77" s="10"/>
      <c r="GD77" s="10"/>
      <c r="GE77" s="10"/>
      <c r="GF77" s="10"/>
      <c r="GG77" s="10"/>
      <c r="GH77" s="10"/>
      <c r="GI77" s="10"/>
      <c r="GJ77" s="10"/>
      <c r="GK77" s="10"/>
      <c r="GL77" s="10"/>
      <c r="GM77" s="10"/>
      <c r="GN77" s="10"/>
      <c r="GO77" s="10"/>
      <c r="GP77" s="10"/>
      <c r="GQ77" s="10"/>
      <c r="GR77" s="10"/>
      <c r="GS77" s="10"/>
      <c r="GT77" s="10"/>
      <c r="GU77" s="10"/>
      <c r="GV77" s="10"/>
      <c r="GW77" s="10"/>
      <c r="GX77" s="10"/>
      <c r="GY77" s="10"/>
      <c r="GZ77" s="10"/>
      <c r="HA77" s="10"/>
      <c r="HB77" s="10"/>
      <c r="HC77" s="10"/>
      <c r="HD77" s="10"/>
      <c r="HE77" s="10"/>
      <c r="HF77" s="10"/>
      <c r="HG77" s="10"/>
      <c r="HH77" s="10"/>
      <c r="HI77" s="10"/>
      <c r="HJ77" s="10"/>
      <c r="HK77" s="10"/>
      <c r="HL77" s="10"/>
      <c r="HM77" s="10"/>
      <c r="HN77" s="10"/>
      <c r="HO77" s="10"/>
      <c r="HP77" s="10"/>
      <c r="HQ77" s="10"/>
      <c r="HR77" s="10"/>
      <c r="HS77" s="10"/>
      <c r="HT77" s="10"/>
      <c r="HU77" s="10"/>
      <c r="HV77" s="10"/>
      <c r="HW77" s="10"/>
      <c r="HX77" s="10"/>
      <c r="HY77" s="10"/>
      <c r="HZ77" s="10"/>
      <c r="IA77" s="10"/>
      <c r="IB77" s="10"/>
      <c r="IC77" s="10"/>
      <c r="ID77" s="10"/>
    </row>
    <row r="78" spans="1:238" s="20" customFormat="1">
      <c r="A78" s="40"/>
      <c r="B78" s="21"/>
      <c r="C78" s="21"/>
      <c r="D78" s="22"/>
      <c r="E78" s="22"/>
      <c r="F78" s="22"/>
      <c r="G78" s="22"/>
      <c r="H78" s="22"/>
      <c r="I78" s="22"/>
      <c r="J78" s="21"/>
      <c r="K78" s="21"/>
      <c r="L78" s="21"/>
      <c r="M78" s="21"/>
      <c r="N78" s="21"/>
      <c r="O78" s="21"/>
      <c r="P78" s="41"/>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c r="AY78" s="10"/>
      <c r="AZ78" s="10"/>
      <c r="BA78" s="10"/>
      <c r="BB78" s="10"/>
      <c r="BC78" s="10"/>
      <c r="BD78" s="10"/>
      <c r="BE78" s="10"/>
      <c r="BF78" s="10"/>
      <c r="BG78" s="10"/>
      <c r="BH78" s="10"/>
      <c r="BI78" s="10"/>
      <c r="BJ78" s="10"/>
      <c r="BK78" s="10"/>
      <c r="BL78" s="10"/>
      <c r="BM78" s="10"/>
      <c r="BN78" s="10"/>
      <c r="BO78" s="10"/>
      <c r="BP78" s="10"/>
      <c r="BQ78" s="10"/>
      <c r="BR78" s="10"/>
      <c r="BS78" s="10"/>
      <c r="BT78" s="10"/>
      <c r="BU78" s="10"/>
      <c r="BV78" s="10"/>
      <c r="BW78" s="10"/>
      <c r="BX78" s="10"/>
      <c r="BY78" s="10"/>
      <c r="BZ78" s="10"/>
      <c r="CA78" s="10"/>
      <c r="CB78" s="10"/>
      <c r="CC78" s="10"/>
      <c r="CD78" s="10"/>
      <c r="CE78" s="10"/>
      <c r="CF78" s="10"/>
      <c r="CG78" s="10"/>
      <c r="CH78" s="10"/>
      <c r="CI78" s="10"/>
      <c r="CJ78" s="10"/>
      <c r="CK78" s="10"/>
      <c r="CL78" s="10"/>
      <c r="CM78" s="10"/>
      <c r="CN78" s="10"/>
      <c r="CO78" s="10"/>
      <c r="CP78" s="10"/>
      <c r="CQ78" s="10"/>
      <c r="CR78" s="10"/>
      <c r="CS78" s="10"/>
      <c r="CT78" s="10"/>
      <c r="CU78" s="10"/>
      <c r="CV78" s="10"/>
      <c r="CW78" s="10"/>
      <c r="CX78" s="10"/>
      <c r="CY78" s="10"/>
      <c r="CZ78" s="10"/>
      <c r="DA78" s="10"/>
      <c r="DB78" s="10"/>
      <c r="DC78" s="10"/>
      <c r="DD78" s="10"/>
      <c r="DE78" s="10"/>
      <c r="DF78" s="10"/>
      <c r="DG78" s="10"/>
      <c r="DH78" s="10"/>
      <c r="DI78" s="10"/>
      <c r="DJ78" s="10"/>
      <c r="DK78" s="10"/>
      <c r="DL78" s="10"/>
      <c r="DM78" s="10"/>
      <c r="DN78" s="10"/>
      <c r="DO78" s="10"/>
      <c r="DP78" s="10"/>
      <c r="DQ78" s="10"/>
      <c r="DR78" s="10"/>
      <c r="DS78" s="10"/>
      <c r="DT78" s="10"/>
      <c r="DU78" s="10"/>
      <c r="DV78" s="10"/>
      <c r="DW78" s="10"/>
      <c r="DX78" s="10"/>
      <c r="DY78" s="10"/>
      <c r="DZ78" s="10"/>
      <c r="EA78" s="10"/>
      <c r="EB78" s="10"/>
      <c r="EC78" s="10"/>
      <c r="ED78" s="10"/>
      <c r="EE78" s="10"/>
      <c r="EF78" s="10"/>
      <c r="EG78" s="10"/>
      <c r="EH78" s="10"/>
      <c r="EI78" s="10"/>
      <c r="EJ78" s="10"/>
      <c r="EK78" s="10"/>
      <c r="EL78" s="10"/>
      <c r="EM78" s="10"/>
      <c r="EN78" s="10"/>
      <c r="EO78" s="10"/>
      <c r="EP78" s="10"/>
      <c r="EQ78" s="10"/>
      <c r="ER78" s="10"/>
      <c r="ES78" s="10"/>
      <c r="ET78" s="10"/>
      <c r="EU78" s="10"/>
      <c r="EV78" s="10"/>
      <c r="EW78" s="10"/>
      <c r="EX78" s="10"/>
      <c r="EY78" s="10"/>
      <c r="EZ78" s="10"/>
      <c r="FA78" s="10"/>
      <c r="FB78" s="10"/>
      <c r="FC78" s="10"/>
      <c r="FD78" s="10"/>
      <c r="FE78" s="10"/>
      <c r="FF78" s="10"/>
      <c r="FG78" s="10"/>
      <c r="FH78" s="10"/>
      <c r="FI78" s="10"/>
      <c r="FJ78" s="10"/>
      <c r="FK78" s="10"/>
      <c r="FL78" s="10"/>
      <c r="FM78" s="10"/>
      <c r="FN78" s="10"/>
      <c r="FO78" s="10"/>
      <c r="FP78" s="10"/>
      <c r="FQ78" s="10"/>
      <c r="FR78" s="10"/>
      <c r="FS78" s="10"/>
      <c r="FT78" s="10"/>
      <c r="FU78" s="10"/>
      <c r="FV78" s="10"/>
      <c r="FW78" s="10"/>
      <c r="FX78" s="10"/>
      <c r="FY78" s="10"/>
      <c r="FZ78" s="10"/>
      <c r="GA78" s="10"/>
      <c r="GB78" s="10"/>
      <c r="GC78" s="10"/>
      <c r="GD78" s="10"/>
      <c r="GE78" s="10"/>
      <c r="GF78" s="10"/>
      <c r="GG78" s="10"/>
      <c r="GH78" s="10"/>
      <c r="GI78" s="10"/>
      <c r="GJ78" s="10"/>
      <c r="GK78" s="10"/>
      <c r="GL78" s="10"/>
      <c r="GM78" s="10"/>
      <c r="GN78" s="10"/>
      <c r="GO78" s="10"/>
      <c r="GP78" s="10"/>
      <c r="GQ78" s="10"/>
      <c r="GR78" s="10"/>
      <c r="GS78" s="10"/>
      <c r="GT78" s="10"/>
      <c r="GU78" s="10"/>
      <c r="GV78" s="10"/>
      <c r="GW78" s="10"/>
      <c r="GX78" s="10"/>
      <c r="GY78" s="10"/>
      <c r="GZ78" s="10"/>
      <c r="HA78" s="10"/>
      <c r="HB78" s="10"/>
      <c r="HC78" s="10"/>
      <c r="HD78" s="10"/>
      <c r="HE78" s="10"/>
      <c r="HF78" s="10"/>
      <c r="HG78" s="10"/>
      <c r="HH78" s="10"/>
      <c r="HI78" s="10"/>
      <c r="HJ78" s="10"/>
      <c r="HK78" s="10"/>
      <c r="HL78" s="10"/>
      <c r="HM78" s="10"/>
      <c r="HN78" s="10"/>
      <c r="HO78" s="10"/>
      <c r="HP78" s="10"/>
      <c r="HQ78" s="10"/>
      <c r="HR78" s="10"/>
      <c r="HS78" s="10"/>
      <c r="HT78" s="10"/>
      <c r="HU78" s="10"/>
      <c r="HV78" s="10"/>
      <c r="HW78" s="10"/>
      <c r="HX78" s="10"/>
      <c r="HY78" s="10"/>
      <c r="HZ78" s="10"/>
      <c r="IA78" s="10"/>
      <c r="IB78" s="10"/>
      <c r="IC78" s="10"/>
      <c r="ID78" s="10"/>
    </row>
    <row r="79" spans="1:238" s="20" customFormat="1">
      <c r="A79" s="40"/>
      <c r="B79" s="21"/>
      <c r="C79" s="21"/>
      <c r="D79" s="22"/>
      <c r="E79" s="22"/>
      <c r="F79" s="22"/>
      <c r="G79" s="22"/>
      <c r="H79" s="22"/>
      <c r="I79" s="22"/>
      <c r="J79" s="21"/>
      <c r="K79" s="21"/>
      <c r="L79" s="21"/>
      <c r="M79" s="21"/>
      <c r="N79" s="21"/>
      <c r="O79" s="21"/>
      <c r="P79" s="41"/>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c r="BD79" s="10"/>
      <c r="BE79" s="10"/>
      <c r="BF79" s="10"/>
      <c r="BG79" s="10"/>
      <c r="BH79" s="10"/>
      <c r="BI79" s="10"/>
      <c r="BJ79" s="10"/>
      <c r="BK79" s="10"/>
      <c r="BL79" s="10"/>
      <c r="BM79" s="10"/>
      <c r="BN79" s="10"/>
      <c r="BO79" s="10"/>
      <c r="BP79" s="10"/>
      <c r="BQ79" s="10"/>
      <c r="BR79" s="10"/>
      <c r="BS79" s="10"/>
      <c r="BT79" s="10"/>
      <c r="BU79" s="10"/>
      <c r="BV79" s="10"/>
      <c r="BW79" s="10"/>
      <c r="BX79" s="10"/>
      <c r="BY79" s="10"/>
      <c r="BZ79" s="10"/>
      <c r="CA79" s="10"/>
      <c r="CB79" s="10"/>
      <c r="CC79" s="10"/>
      <c r="CD79" s="10"/>
      <c r="CE79" s="10"/>
      <c r="CF79" s="10"/>
      <c r="CG79" s="10"/>
      <c r="CH79" s="10"/>
      <c r="CI79" s="10"/>
      <c r="CJ79" s="10"/>
      <c r="CK79" s="10"/>
      <c r="CL79" s="10"/>
      <c r="CM79" s="10"/>
      <c r="CN79" s="10"/>
      <c r="CO79" s="10"/>
      <c r="CP79" s="10"/>
      <c r="CQ79" s="10"/>
      <c r="CR79" s="10"/>
      <c r="CS79" s="10"/>
      <c r="CT79" s="10"/>
      <c r="CU79" s="10"/>
      <c r="CV79" s="10"/>
      <c r="CW79" s="10"/>
      <c r="CX79" s="10"/>
      <c r="CY79" s="10"/>
      <c r="CZ79" s="10"/>
      <c r="DA79" s="10"/>
      <c r="DB79" s="10"/>
      <c r="DC79" s="10"/>
      <c r="DD79" s="10"/>
      <c r="DE79" s="10"/>
      <c r="DF79" s="10"/>
      <c r="DG79" s="10"/>
      <c r="DH79" s="10"/>
      <c r="DI79" s="10"/>
      <c r="DJ79" s="10"/>
      <c r="DK79" s="10"/>
      <c r="DL79" s="10"/>
      <c r="DM79" s="10"/>
      <c r="DN79" s="10"/>
      <c r="DO79" s="10"/>
      <c r="DP79" s="10"/>
      <c r="DQ79" s="10"/>
      <c r="DR79" s="10"/>
      <c r="DS79" s="10"/>
      <c r="DT79" s="10"/>
      <c r="DU79" s="10"/>
      <c r="DV79" s="10"/>
      <c r="DW79" s="10"/>
      <c r="DX79" s="10"/>
      <c r="DY79" s="10"/>
      <c r="DZ79" s="10"/>
      <c r="EA79" s="10"/>
      <c r="EB79" s="10"/>
      <c r="EC79" s="10"/>
      <c r="ED79" s="10"/>
      <c r="EE79" s="10"/>
      <c r="EF79" s="10"/>
      <c r="EG79" s="10"/>
      <c r="EH79" s="10"/>
      <c r="EI79" s="10"/>
      <c r="EJ79" s="10"/>
      <c r="EK79" s="10"/>
      <c r="EL79" s="10"/>
      <c r="EM79" s="10"/>
      <c r="EN79" s="10"/>
      <c r="EO79" s="10"/>
      <c r="EP79" s="10"/>
      <c r="EQ79" s="10"/>
      <c r="ER79" s="10"/>
      <c r="ES79" s="10"/>
      <c r="ET79" s="10"/>
      <c r="EU79" s="10"/>
      <c r="EV79" s="10"/>
      <c r="EW79" s="10"/>
      <c r="EX79" s="10"/>
      <c r="EY79" s="10"/>
      <c r="EZ79" s="10"/>
      <c r="FA79" s="10"/>
      <c r="FB79" s="10"/>
      <c r="FC79" s="10"/>
      <c r="FD79" s="10"/>
      <c r="FE79" s="10"/>
      <c r="FF79" s="10"/>
      <c r="FG79" s="10"/>
      <c r="FH79" s="10"/>
      <c r="FI79" s="10"/>
      <c r="FJ79" s="10"/>
      <c r="FK79" s="10"/>
      <c r="FL79" s="10"/>
      <c r="FM79" s="10"/>
      <c r="FN79" s="10"/>
      <c r="FO79" s="10"/>
      <c r="FP79" s="10"/>
      <c r="FQ79" s="10"/>
      <c r="FR79" s="10"/>
      <c r="FS79" s="10"/>
      <c r="FT79" s="10"/>
      <c r="FU79" s="10"/>
      <c r="FV79" s="10"/>
      <c r="FW79" s="10"/>
      <c r="FX79" s="10"/>
      <c r="FY79" s="10"/>
      <c r="FZ79" s="10"/>
      <c r="GA79" s="10"/>
      <c r="GB79" s="10"/>
      <c r="GC79" s="10"/>
      <c r="GD79" s="10"/>
      <c r="GE79" s="10"/>
      <c r="GF79" s="10"/>
      <c r="GG79" s="10"/>
      <c r="GH79" s="10"/>
      <c r="GI79" s="10"/>
      <c r="GJ79" s="10"/>
      <c r="GK79" s="10"/>
      <c r="GL79" s="10"/>
      <c r="GM79" s="10"/>
      <c r="GN79" s="10"/>
      <c r="GO79" s="10"/>
      <c r="GP79" s="10"/>
      <c r="GQ79" s="10"/>
      <c r="GR79" s="10"/>
      <c r="GS79" s="10"/>
      <c r="GT79" s="10"/>
      <c r="GU79" s="10"/>
      <c r="GV79" s="10"/>
      <c r="GW79" s="10"/>
      <c r="GX79" s="10"/>
      <c r="GY79" s="10"/>
      <c r="GZ79" s="10"/>
      <c r="HA79" s="10"/>
      <c r="HB79" s="10"/>
      <c r="HC79" s="10"/>
      <c r="HD79" s="10"/>
      <c r="HE79" s="10"/>
      <c r="HF79" s="10"/>
      <c r="HG79" s="10"/>
      <c r="HH79" s="10"/>
      <c r="HI79" s="10"/>
      <c r="HJ79" s="10"/>
      <c r="HK79" s="10"/>
      <c r="HL79" s="10"/>
      <c r="HM79" s="10"/>
      <c r="HN79" s="10"/>
      <c r="HO79" s="10"/>
      <c r="HP79" s="10"/>
      <c r="HQ79" s="10"/>
      <c r="HR79" s="10"/>
      <c r="HS79" s="10"/>
      <c r="HT79" s="10"/>
      <c r="HU79" s="10"/>
      <c r="HV79" s="10"/>
      <c r="HW79" s="10"/>
      <c r="HX79" s="10"/>
      <c r="HY79" s="10"/>
      <c r="HZ79" s="10"/>
      <c r="IA79" s="10"/>
      <c r="IB79" s="10"/>
      <c r="IC79" s="10"/>
      <c r="ID79" s="10"/>
    </row>
    <row r="80" spans="1:238" s="20" customFormat="1">
      <c r="A80" s="40"/>
      <c r="B80" s="21"/>
      <c r="C80" s="21"/>
      <c r="D80" s="22"/>
      <c r="E80" s="22"/>
      <c r="F80" s="22"/>
      <c r="G80" s="22"/>
      <c r="H80" s="22"/>
      <c r="I80" s="22"/>
      <c r="J80" s="21"/>
      <c r="K80" s="21"/>
      <c r="L80" s="21"/>
      <c r="M80" s="21"/>
      <c r="N80" s="21"/>
      <c r="O80" s="21"/>
      <c r="P80" s="41"/>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c r="AY80" s="10"/>
      <c r="AZ80" s="10"/>
      <c r="BA80" s="10"/>
      <c r="BB80" s="10"/>
      <c r="BC80" s="10"/>
      <c r="BD80" s="10"/>
      <c r="BE80" s="10"/>
      <c r="BF80" s="10"/>
      <c r="BG80" s="10"/>
      <c r="BH80" s="10"/>
      <c r="BI80" s="10"/>
      <c r="BJ80" s="10"/>
      <c r="BK80" s="10"/>
      <c r="BL80" s="10"/>
      <c r="BM80" s="10"/>
      <c r="BN80" s="10"/>
      <c r="BO80" s="10"/>
      <c r="BP80" s="10"/>
      <c r="BQ80" s="10"/>
      <c r="BR80" s="10"/>
      <c r="BS80" s="10"/>
      <c r="BT80" s="10"/>
      <c r="BU80" s="10"/>
      <c r="BV80" s="10"/>
      <c r="BW80" s="10"/>
      <c r="BX80" s="10"/>
      <c r="BY80" s="10"/>
      <c r="BZ80" s="10"/>
      <c r="CA80" s="10"/>
      <c r="CB80" s="10"/>
      <c r="CC80" s="10"/>
      <c r="CD80" s="10"/>
      <c r="CE80" s="10"/>
      <c r="CF80" s="10"/>
      <c r="CG80" s="10"/>
      <c r="CH80" s="10"/>
      <c r="CI80" s="10"/>
      <c r="CJ80" s="10"/>
      <c r="CK80" s="10"/>
      <c r="CL80" s="10"/>
      <c r="CM80" s="10"/>
      <c r="CN80" s="10"/>
      <c r="CO80" s="10"/>
      <c r="CP80" s="10"/>
      <c r="CQ80" s="10"/>
      <c r="CR80" s="10"/>
      <c r="CS80" s="10"/>
      <c r="CT80" s="10"/>
      <c r="CU80" s="10"/>
      <c r="CV80" s="10"/>
      <c r="CW80" s="10"/>
      <c r="CX80" s="10"/>
      <c r="CY80" s="10"/>
      <c r="CZ80" s="10"/>
      <c r="DA80" s="10"/>
      <c r="DB80" s="10"/>
      <c r="DC80" s="10"/>
      <c r="DD80" s="10"/>
      <c r="DE80" s="10"/>
      <c r="DF80" s="10"/>
      <c r="DG80" s="10"/>
      <c r="DH80" s="10"/>
      <c r="DI80" s="10"/>
      <c r="DJ80" s="10"/>
      <c r="DK80" s="10"/>
      <c r="DL80" s="10"/>
      <c r="DM80" s="10"/>
      <c r="DN80" s="10"/>
      <c r="DO80" s="10"/>
      <c r="DP80" s="10"/>
      <c r="DQ80" s="10"/>
      <c r="DR80" s="10"/>
      <c r="DS80" s="10"/>
      <c r="DT80" s="10"/>
      <c r="DU80" s="10"/>
      <c r="DV80" s="10"/>
      <c r="DW80" s="10"/>
      <c r="DX80" s="10"/>
      <c r="DY80" s="10"/>
      <c r="DZ80" s="10"/>
      <c r="EA80" s="10"/>
      <c r="EB80" s="10"/>
      <c r="EC80" s="10"/>
      <c r="ED80" s="10"/>
      <c r="EE80" s="10"/>
      <c r="EF80" s="10"/>
      <c r="EG80" s="10"/>
      <c r="EH80" s="10"/>
      <c r="EI80" s="10"/>
      <c r="EJ80" s="10"/>
      <c r="EK80" s="10"/>
      <c r="EL80" s="10"/>
      <c r="EM80" s="10"/>
      <c r="EN80" s="10"/>
      <c r="EO80" s="10"/>
      <c r="EP80" s="10"/>
      <c r="EQ80" s="10"/>
      <c r="ER80" s="10"/>
      <c r="ES80" s="10"/>
      <c r="ET80" s="10"/>
      <c r="EU80" s="10"/>
      <c r="EV80" s="10"/>
      <c r="EW80" s="10"/>
      <c r="EX80" s="10"/>
      <c r="EY80" s="10"/>
      <c r="EZ80" s="10"/>
      <c r="FA80" s="10"/>
      <c r="FB80" s="10"/>
      <c r="FC80" s="10"/>
      <c r="FD80" s="10"/>
      <c r="FE80" s="10"/>
      <c r="FF80" s="10"/>
      <c r="FG80" s="10"/>
      <c r="FH80" s="10"/>
      <c r="FI80" s="10"/>
      <c r="FJ80" s="10"/>
      <c r="FK80" s="10"/>
      <c r="FL80" s="10"/>
      <c r="FM80" s="10"/>
      <c r="FN80" s="10"/>
      <c r="FO80" s="10"/>
      <c r="FP80" s="10"/>
      <c r="FQ80" s="10"/>
      <c r="FR80" s="10"/>
      <c r="FS80" s="10"/>
      <c r="FT80" s="10"/>
      <c r="FU80" s="10"/>
      <c r="FV80" s="10"/>
      <c r="FW80" s="10"/>
      <c r="FX80" s="10"/>
      <c r="FY80" s="10"/>
      <c r="FZ80" s="10"/>
      <c r="GA80" s="10"/>
      <c r="GB80" s="10"/>
      <c r="GC80" s="10"/>
      <c r="GD80" s="10"/>
      <c r="GE80" s="10"/>
      <c r="GF80" s="10"/>
      <c r="GG80" s="10"/>
      <c r="GH80" s="10"/>
      <c r="GI80" s="10"/>
      <c r="GJ80" s="10"/>
      <c r="GK80" s="10"/>
      <c r="GL80" s="10"/>
      <c r="GM80" s="10"/>
      <c r="GN80" s="10"/>
      <c r="GO80" s="10"/>
      <c r="GP80" s="10"/>
      <c r="GQ80" s="10"/>
      <c r="GR80" s="10"/>
      <c r="GS80" s="10"/>
      <c r="GT80" s="10"/>
      <c r="GU80" s="10"/>
      <c r="GV80" s="10"/>
      <c r="GW80" s="10"/>
      <c r="GX80" s="10"/>
      <c r="GY80" s="10"/>
      <c r="GZ80" s="10"/>
      <c r="HA80" s="10"/>
      <c r="HB80" s="10"/>
      <c r="HC80" s="10"/>
      <c r="HD80" s="10"/>
      <c r="HE80" s="10"/>
      <c r="HF80" s="10"/>
      <c r="HG80" s="10"/>
      <c r="HH80" s="10"/>
      <c r="HI80" s="10"/>
      <c r="HJ80" s="10"/>
      <c r="HK80" s="10"/>
      <c r="HL80" s="10"/>
      <c r="HM80" s="10"/>
      <c r="HN80" s="10"/>
      <c r="HO80" s="10"/>
      <c r="HP80" s="10"/>
      <c r="HQ80" s="10"/>
      <c r="HR80" s="10"/>
      <c r="HS80" s="10"/>
      <c r="HT80" s="10"/>
      <c r="HU80" s="10"/>
      <c r="HV80" s="10"/>
      <c r="HW80" s="10"/>
      <c r="HX80" s="10"/>
      <c r="HY80" s="10"/>
      <c r="HZ80" s="10"/>
      <c r="IA80" s="10"/>
      <c r="IB80" s="10"/>
      <c r="IC80" s="10"/>
      <c r="ID80" s="10"/>
    </row>
    <row r="81" spans="1:238" s="20" customFormat="1">
      <c r="A81" s="40"/>
      <c r="B81" s="21"/>
      <c r="C81" s="21"/>
      <c r="D81" s="22"/>
      <c r="E81" s="22"/>
      <c r="F81" s="22"/>
      <c r="G81" s="22"/>
      <c r="H81" s="22"/>
      <c r="I81" s="22"/>
      <c r="J81" s="21"/>
      <c r="K81" s="21"/>
      <c r="L81" s="21"/>
      <c r="M81" s="21"/>
      <c r="N81" s="21"/>
      <c r="O81" s="21"/>
      <c r="P81" s="41"/>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c r="AY81" s="10"/>
      <c r="AZ81" s="10"/>
      <c r="BA81" s="10"/>
      <c r="BB81" s="10"/>
      <c r="BC81" s="10"/>
      <c r="BD81" s="10"/>
      <c r="BE81" s="10"/>
      <c r="BF81" s="10"/>
      <c r="BG81" s="10"/>
      <c r="BH81" s="10"/>
      <c r="BI81" s="10"/>
      <c r="BJ81" s="10"/>
      <c r="BK81" s="10"/>
      <c r="BL81" s="10"/>
      <c r="BM81" s="10"/>
      <c r="BN81" s="10"/>
      <c r="BO81" s="10"/>
      <c r="BP81" s="10"/>
      <c r="BQ81" s="10"/>
      <c r="BR81" s="10"/>
      <c r="BS81" s="10"/>
      <c r="BT81" s="10"/>
      <c r="BU81" s="10"/>
      <c r="BV81" s="10"/>
      <c r="BW81" s="10"/>
      <c r="BX81" s="10"/>
      <c r="BY81" s="10"/>
      <c r="BZ81" s="10"/>
      <c r="CA81" s="10"/>
      <c r="CB81" s="10"/>
      <c r="CC81" s="10"/>
      <c r="CD81" s="10"/>
      <c r="CE81" s="10"/>
      <c r="CF81" s="10"/>
      <c r="CG81" s="10"/>
      <c r="CH81" s="10"/>
      <c r="CI81" s="10"/>
      <c r="CJ81" s="10"/>
      <c r="CK81" s="10"/>
      <c r="CL81" s="10"/>
      <c r="CM81" s="10"/>
      <c r="CN81" s="10"/>
      <c r="CO81" s="10"/>
      <c r="CP81" s="10"/>
      <c r="CQ81" s="10"/>
      <c r="CR81" s="10"/>
      <c r="CS81" s="10"/>
      <c r="CT81" s="10"/>
      <c r="CU81" s="10"/>
      <c r="CV81" s="10"/>
      <c r="CW81" s="10"/>
      <c r="CX81" s="10"/>
      <c r="CY81" s="10"/>
      <c r="CZ81" s="10"/>
      <c r="DA81" s="10"/>
      <c r="DB81" s="10"/>
      <c r="DC81" s="10"/>
      <c r="DD81" s="10"/>
      <c r="DE81" s="10"/>
      <c r="DF81" s="10"/>
      <c r="DG81" s="10"/>
      <c r="DH81" s="10"/>
      <c r="DI81" s="10"/>
      <c r="DJ81" s="10"/>
      <c r="DK81" s="10"/>
      <c r="DL81" s="10"/>
      <c r="DM81" s="10"/>
      <c r="DN81" s="10"/>
      <c r="DO81" s="10"/>
      <c r="DP81" s="10"/>
      <c r="DQ81" s="10"/>
      <c r="DR81" s="10"/>
      <c r="DS81" s="10"/>
      <c r="DT81" s="10"/>
      <c r="DU81" s="10"/>
      <c r="DV81" s="10"/>
      <c r="DW81" s="10"/>
      <c r="DX81" s="10"/>
      <c r="DY81" s="10"/>
      <c r="DZ81" s="10"/>
      <c r="EA81" s="10"/>
      <c r="EB81" s="10"/>
      <c r="EC81" s="10"/>
      <c r="ED81" s="10"/>
      <c r="EE81" s="10"/>
      <c r="EF81" s="10"/>
      <c r="EG81" s="10"/>
      <c r="EH81" s="10"/>
      <c r="EI81" s="10"/>
      <c r="EJ81" s="10"/>
      <c r="EK81" s="10"/>
      <c r="EL81" s="10"/>
      <c r="EM81" s="10"/>
      <c r="EN81" s="10"/>
      <c r="EO81" s="10"/>
      <c r="EP81" s="10"/>
      <c r="EQ81" s="10"/>
      <c r="ER81" s="10"/>
      <c r="ES81" s="10"/>
      <c r="ET81" s="10"/>
      <c r="EU81" s="10"/>
      <c r="EV81" s="10"/>
      <c r="EW81" s="10"/>
      <c r="EX81" s="10"/>
      <c r="EY81" s="10"/>
      <c r="EZ81" s="10"/>
      <c r="FA81" s="10"/>
      <c r="FB81" s="10"/>
      <c r="FC81" s="10"/>
      <c r="FD81" s="10"/>
      <c r="FE81" s="10"/>
      <c r="FF81" s="10"/>
      <c r="FG81" s="10"/>
      <c r="FH81" s="10"/>
      <c r="FI81" s="10"/>
      <c r="FJ81" s="10"/>
      <c r="FK81" s="10"/>
      <c r="FL81" s="10"/>
      <c r="FM81" s="10"/>
      <c r="FN81" s="10"/>
      <c r="FO81" s="10"/>
      <c r="FP81" s="10"/>
      <c r="FQ81" s="10"/>
      <c r="FR81" s="10"/>
      <c r="FS81" s="10"/>
      <c r="FT81" s="10"/>
      <c r="FU81" s="10"/>
      <c r="FV81" s="10"/>
      <c r="FW81" s="10"/>
      <c r="FX81" s="10"/>
      <c r="FY81" s="10"/>
      <c r="FZ81" s="10"/>
      <c r="GA81" s="10"/>
      <c r="GB81" s="10"/>
      <c r="GC81" s="10"/>
      <c r="GD81" s="10"/>
      <c r="GE81" s="10"/>
      <c r="GF81" s="10"/>
      <c r="GG81" s="10"/>
      <c r="GH81" s="10"/>
      <c r="GI81" s="10"/>
      <c r="GJ81" s="10"/>
      <c r="GK81" s="10"/>
      <c r="GL81" s="10"/>
      <c r="GM81" s="10"/>
      <c r="GN81" s="10"/>
      <c r="GO81" s="10"/>
      <c r="GP81" s="10"/>
      <c r="GQ81" s="10"/>
      <c r="GR81" s="10"/>
      <c r="GS81" s="10"/>
      <c r="GT81" s="10"/>
      <c r="GU81" s="10"/>
      <c r="GV81" s="10"/>
      <c r="GW81" s="10"/>
      <c r="GX81" s="10"/>
      <c r="GY81" s="10"/>
      <c r="GZ81" s="10"/>
      <c r="HA81" s="10"/>
      <c r="HB81" s="10"/>
      <c r="HC81" s="10"/>
      <c r="HD81" s="10"/>
      <c r="HE81" s="10"/>
      <c r="HF81" s="10"/>
      <c r="HG81" s="10"/>
      <c r="HH81" s="10"/>
      <c r="HI81" s="10"/>
      <c r="HJ81" s="10"/>
      <c r="HK81" s="10"/>
      <c r="HL81" s="10"/>
      <c r="HM81" s="10"/>
      <c r="HN81" s="10"/>
      <c r="HO81" s="10"/>
      <c r="HP81" s="10"/>
      <c r="HQ81" s="10"/>
      <c r="HR81" s="10"/>
      <c r="HS81" s="10"/>
      <c r="HT81" s="10"/>
      <c r="HU81" s="10"/>
      <c r="HV81" s="10"/>
      <c r="HW81" s="10"/>
      <c r="HX81" s="10"/>
      <c r="HY81" s="10"/>
      <c r="HZ81" s="10"/>
      <c r="IA81" s="10"/>
      <c r="IB81" s="10"/>
      <c r="IC81" s="10"/>
      <c r="ID81" s="10"/>
    </row>
    <row r="82" spans="1:238" s="20" customFormat="1">
      <c r="A82" s="40"/>
      <c r="B82" s="21"/>
      <c r="C82" s="21"/>
      <c r="D82" s="22"/>
      <c r="E82" s="22"/>
      <c r="F82" s="22"/>
      <c r="G82" s="22"/>
      <c r="H82" s="22"/>
      <c r="I82" s="22"/>
      <c r="J82" s="21"/>
      <c r="K82" s="21"/>
      <c r="L82" s="21"/>
      <c r="M82" s="21"/>
      <c r="N82" s="21"/>
      <c r="O82" s="21"/>
      <c r="P82" s="41"/>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0"/>
      <c r="BK82" s="10"/>
      <c r="BL82" s="10"/>
      <c r="BM82" s="10"/>
      <c r="BN82" s="10"/>
      <c r="BO82" s="10"/>
      <c r="BP82" s="10"/>
      <c r="BQ82" s="10"/>
      <c r="BR82" s="10"/>
      <c r="BS82" s="10"/>
      <c r="BT82" s="10"/>
      <c r="BU82" s="10"/>
      <c r="BV82" s="10"/>
      <c r="BW82" s="10"/>
      <c r="BX82" s="10"/>
      <c r="BY82" s="10"/>
      <c r="BZ82" s="10"/>
      <c r="CA82" s="10"/>
      <c r="CB82" s="10"/>
      <c r="CC82" s="10"/>
      <c r="CD82" s="10"/>
      <c r="CE82" s="10"/>
      <c r="CF82" s="10"/>
      <c r="CG82" s="10"/>
      <c r="CH82" s="10"/>
      <c r="CI82" s="10"/>
      <c r="CJ82" s="10"/>
      <c r="CK82" s="10"/>
      <c r="CL82" s="10"/>
      <c r="CM82" s="10"/>
      <c r="CN82" s="10"/>
      <c r="CO82" s="10"/>
      <c r="CP82" s="10"/>
      <c r="CQ82" s="10"/>
      <c r="CR82" s="10"/>
      <c r="CS82" s="10"/>
      <c r="CT82" s="10"/>
      <c r="CU82" s="10"/>
      <c r="CV82" s="10"/>
      <c r="CW82" s="10"/>
      <c r="CX82" s="10"/>
      <c r="CY82" s="10"/>
      <c r="CZ82" s="10"/>
      <c r="DA82" s="10"/>
      <c r="DB82" s="10"/>
      <c r="DC82" s="10"/>
      <c r="DD82" s="10"/>
      <c r="DE82" s="10"/>
      <c r="DF82" s="10"/>
      <c r="DG82" s="10"/>
      <c r="DH82" s="10"/>
      <c r="DI82" s="10"/>
      <c r="DJ82" s="10"/>
      <c r="DK82" s="10"/>
      <c r="DL82" s="10"/>
      <c r="DM82" s="10"/>
      <c r="DN82" s="10"/>
      <c r="DO82" s="10"/>
      <c r="DP82" s="10"/>
      <c r="DQ82" s="10"/>
      <c r="DR82" s="10"/>
      <c r="DS82" s="10"/>
      <c r="DT82" s="10"/>
      <c r="DU82" s="10"/>
      <c r="DV82" s="10"/>
      <c r="DW82" s="10"/>
      <c r="DX82" s="10"/>
      <c r="DY82" s="10"/>
      <c r="DZ82" s="10"/>
      <c r="EA82" s="10"/>
      <c r="EB82" s="10"/>
      <c r="EC82" s="10"/>
      <c r="ED82" s="10"/>
      <c r="EE82" s="10"/>
      <c r="EF82" s="10"/>
      <c r="EG82" s="10"/>
      <c r="EH82" s="10"/>
      <c r="EI82" s="10"/>
      <c r="EJ82" s="10"/>
      <c r="EK82" s="10"/>
      <c r="EL82" s="10"/>
      <c r="EM82" s="10"/>
      <c r="EN82" s="10"/>
      <c r="EO82" s="10"/>
      <c r="EP82" s="10"/>
      <c r="EQ82" s="10"/>
      <c r="ER82" s="10"/>
      <c r="ES82" s="10"/>
      <c r="ET82" s="10"/>
      <c r="EU82" s="10"/>
      <c r="EV82" s="10"/>
      <c r="EW82" s="10"/>
      <c r="EX82" s="10"/>
      <c r="EY82" s="10"/>
      <c r="EZ82" s="10"/>
      <c r="FA82" s="10"/>
      <c r="FB82" s="10"/>
      <c r="FC82" s="10"/>
      <c r="FD82" s="10"/>
      <c r="FE82" s="10"/>
      <c r="FF82" s="10"/>
      <c r="FG82" s="10"/>
      <c r="FH82" s="10"/>
      <c r="FI82" s="10"/>
      <c r="FJ82" s="10"/>
      <c r="FK82" s="10"/>
      <c r="FL82" s="10"/>
      <c r="FM82" s="10"/>
      <c r="FN82" s="10"/>
      <c r="FO82" s="10"/>
      <c r="FP82" s="10"/>
      <c r="FQ82" s="10"/>
      <c r="FR82" s="10"/>
      <c r="FS82" s="10"/>
      <c r="FT82" s="10"/>
      <c r="FU82" s="10"/>
      <c r="FV82" s="10"/>
      <c r="FW82" s="10"/>
      <c r="FX82" s="10"/>
      <c r="FY82" s="10"/>
      <c r="FZ82" s="10"/>
      <c r="GA82" s="10"/>
      <c r="GB82" s="10"/>
      <c r="GC82" s="10"/>
      <c r="GD82" s="10"/>
      <c r="GE82" s="10"/>
      <c r="GF82" s="10"/>
      <c r="GG82" s="10"/>
      <c r="GH82" s="10"/>
      <c r="GI82" s="10"/>
      <c r="GJ82" s="10"/>
      <c r="GK82" s="10"/>
      <c r="GL82" s="10"/>
      <c r="GM82" s="10"/>
      <c r="GN82" s="10"/>
      <c r="GO82" s="10"/>
      <c r="GP82" s="10"/>
      <c r="GQ82" s="10"/>
      <c r="GR82" s="10"/>
      <c r="GS82" s="10"/>
      <c r="GT82" s="10"/>
      <c r="GU82" s="10"/>
      <c r="GV82" s="10"/>
      <c r="GW82" s="10"/>
      <c r="GX82" s="10"/>
      <c r="GY82" s="10"/>
      <c r="GZ82" s="10"/>
      <c r="HA82" s="10"/>
      <c r="HB82" s="10"/>
      <c r="HC82" s="10"/>
      <c r="HD82" s="10"/>
      <c r="HE82" s="10"/>
      <c r="HF82" s="10"/>
      <c r="HG82" s="10"/>
      <c r="HH82" s="10"/>
      <c r="HI82" s="10"/>
      <c r="HJ82" s="10"/>
      <c r="HK82" s="10"/>
      <c r="HL82" s="10"/>
      <c r="HM82" s="10"/>
      <c r="HN82" s="10"/>
      <c r="HO82" s="10"/>
      <c r="HP82" s="10"/>
      <c r="HQ82" s="10"/>
      <c r="HR82" s="10"/>
      <c r="HS82" s="10"/>
      <c r="HT82" s="10"/>
      <c r="HU82" s="10"/>
      <c r="HV82" s="10"/>
      <c r="HW82" s="10"/>
      <c r="HX82" s="10"/>
      <c r="HY82" s="10"/>
      <c r="HZ82" s="10"/>
      <c r="IA82" s="10"/>
      <c r="IB82" s="10"/>
      <c r="IC82" s="10"/>
      <c r="ID82" s="10"/>
    </row>
    <row r="83" spans="1:238" s="20" customFormat="1">
      <c r="A83" s="40"/>
      <c r="B83" s="21"/>
      <c r="C83" s="21"/>
      <c r="D83" s="22"/>
      <c r="E83" s="22"/>
      <c r="F83" s="22"/>
      <c r="G83" s="22"/>
      <c r="H83" s="22"/>
      <c r="I83" s="22"/>
      <c r="J83" s="21"/>
      <c r="K83" s="21"/>
      <c r="L83" s="21"/>
      <c r="M83" s="21"/>
      <c r="N83" s="21"/>
      <c r="O83" s="21"/>
      <c r="P83" s="41"/>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c r="AY83" s="10"/>
      <c r="AZ83" s="10"/>
      <c r="BA83" s="10"/>
      <c r="BB83" s="10"/>
      <c r="BC83" s="10"/>
      <c r="BD83" s="10"/>
      <c r="BE83" s="10"/>
      <c r="BF83" s="10"/>
      <c r="BG83" s="10"/>
      <c r="BH83" s="10"/>
      <c r="BI83" s="10"/>
      <c r="BJ83" s="10"/>
      <c r="BK83" s="10"/>
      <c r="BL83" s="10"/>
      <c r="BM83" s="10"/>
      <c r="BN83" s="10"/>
      <c r="BO83" s="10"/>
      <c r="BP83" s="10"/>
      <c r="BQ83" s="10"/>
      <c r="BR83" s="10"/>
      <c r="BS83" s="10"/>
      <c r="BT83" s="10"/>
      <c r="BU83" s="10"/>
      <c r="BV83" s="10"/>
      <c r="BW83" s="10"/>
      <c r="BX83" s="10"/>
      <c r="BY83" s="10"/>
      <c r="BZ83" s="10"/>
      <c r="CA83" s="10"/>
      <c r="CB83" s="10"/>
      <c r="CC83" s="10"/>
      <c r="CD83" s="10"/>
      <c r="CE83" s="10"/>
      <c r="CF83" s="10"/>
      <c r="CG83" s="10"/>
      <c r="CH83" s="10"/>
      <c r="CI83" s="10"/>
      <c r="CJ83" s="10"/>
      <c r="CK83" s="10"/>
      <c r="CL83" s="10"/>
      <c r="CM83" s="10"/>
      <c r="CN83" s="10"/>
      <c r="CO83" s="10"/>
      <c r="CP83" s="10"/>
      <c r="CQ83" s="10"/>
      <c r="CR83" s="10"/>
      <c r="CS83" s="10"/>
      <c r="CT83" s="10"/>
      <c r="CU83" s="10"/>
      <c r="CV83" s="10"/>
      <c r="CW83" s="10"/>
      <c r="CX83" s="10"/>
      <c r="CY83" s="10"/>
      <c r="CZ83" s="10"/>
      <c r="DA83" s="10"/>
      <c r="DB83" s="10"/>
      <c r="DC83" s="10"/>
      <c r="DD83" s="10"/>
      <c r="DE83" s="10"/>
      <c r="DF83" s="10"/>
      <c r="DG83" s="10"/>
      <c r="DH83" s="10"/>
      <c r="DI83" s="10"/>
      <c r="DJ83" s="10"/>
      <c r="DK83" s="10"/>
      <c r="DL83" s="10"/>
      <c r="DM83" s="10"/>
      <c r="DN83" s="10"/>
      <c r="DO83" s="10"/>
      <c r="DP83" s="10"/>
      <c r="DQ83" s="10"/>
      <c r="DR83" s="10"/>
      <c r="DS83" s="10"/>
      <c r="DT83" s="10"/>
      <c r="DU83" s="10"/>
      <c r="DV83" s="10"/>
      <c r="DW83" s="10"/>
      <c r="DX83" s="10"/>
      <c r="DY83" s="10"/>
      <c r="DZ83" s="10"/>
      <c r="EA83" s="10"/>
      <c r="EB83" s="10"/>
      <c r="EC83" s="10"/>
      <c r="ED83" s="10"/>
      <c r="EE83" s="10"/>
      <c r="EF83" s="10"/>
      <c r="EG83" s="10"/>
      <c r="EH83" s="10"/>
      <c r="EI83" s="10"/>
      <c r="EJ83" s="10"/>
      <c r="EK83" s="10"/>
      <c r="EL83" s="10"/>
      <c r="EM83" s="10"/>
      <c r="EN83" s="10"/>
      <c r="EO83" s="10"/>
      <c r="EP83" s="10"/>
      <c r="EQ83" s="10"/>
      <c r="ER83" s="10"/>
      <c r="ES83" s="10"/>
      <c r="ET83" s="10"/>
      <c r="EU83" s="10"/>
      <c r="EV83" s="10"/>
      <c r="EW83" s="10"/>
      <c r="EX83" s="10"/>
      <c r="EY83" s="10"/>
      <c r="EZ83" s="10"/>
      <c r="FA83" s="10"/>
      <c r="FB83" s="10"/>
      <c r="FC83" s="10"/>
      <c r="FD83" s="10"/>
      <c r="FE83" s="10"/>
      <c r="FF83" s="10"/>
      <c r="FG83" s="10"/>
      <c r="FH83" s="10"/>
      <c r="FI83" s="10"/>
      <c r="FJ83" s="10"/>
      <c r="FK83" s="10"/>
      <c r="FL83" s="10"/>
      <c r="FM83" s="10"/>
      <c r="FN83" s="10"/>
      <c r="FO83" s="10"/>
      <c r="FP83" s="10"/>
      <c r="FQ83" s="10"/>
      <c r="FR83" s="10"/>
      <c r="FS83" s="10"/>
      <c r="FT83" s="10"/>
      <c r="FU83" s="10"/>
      <c r="FV83" s="10"/>
      <c r="FW83" s="10"/>
      <c r="FX83" s="10"/>
      <c r="FY83" s="10"/>
      <c r="FZ83" s="10"/>
      <c r="GA83" s="10"/>
      <c r="GB83" s="10"/>
      <c r="GC83" s="10"/>
      <c r="GD83" s="10"/>
      <c r="GE83" s="10"/>
      <c r="GF83" s="10"/>
      <c r="GG83" s="10"/>
      <c r="GH83" s="10"/>
      <c r="GI83" s="10"/>
      <c r="GJ83" s="10"/>
      <c r="GK83" s="10"/>
      <c r="GL83" s="10"/>
      <c r="GM83" s="10"/>
      <c r="GN83" s="10"/>
      <c r="GO83" s="10"/>
      <c r="GP83" s="10"/>
      <c r="GQ83" s="10"/>
      <c r="GR83" s="10"/>
      <c r="GS83" s="10"/>
      <c r="GT83" s="10"/>
      <c r="GU83" s="10"/>
      <c r="GV83" s="10"/>
      <c r="GW83" s="10"/>
      <c r="GX83" s="10"/>
      <c r="GY83" s="10"/>
      <c r="GZ83" s="10"/>
      <c r="HA83" s="10"/>
      <c r="HB83" s="10"/>
      <c r="HC83" s="10"/>
      <c r="HD83" s="10"/>
      <c r="HE83" s="10"/>
      <c r="HF83" s="10"/>
      <c r="HG83" s="10"/>
      <c r="HH83" s="10"/>
      <c r="HI83" s="10"/>
      <c r="HJ83" s="10"/>
      <c r="HK83" s="10"/>
      <c r="HL83" s="10"/>
      <c r="HM83" s="10"/>
      <c r="HN83" s="10"/>
      <c r="HO83" s="10"/>
      <c r="HP83" s="10"/>
      <c r="HQ83" s="10"/>
      <c r="HR83" s="10"/>
      <c r="HS83" s="10"/>
      <c r="HT83" s="10"/>
      <c r="HU83" s="10"/>
      <c r="HV83" s="10"/>
      <c r="HW83" s="10"/>
      <c r="HX83" s="10"/>
      <c r="HY83" s="10"/>
      <c r="HZ83" s="10"/>
      <c r="IA83" s="10"/>
      <c r="IB83" s="10"/>
      <c r="IC83" s="10"/>
      <c r="ID83" s="10"/>
    </row>
    <row r="84" spans="1:238" s="20" customFormat="1" ht="16.5" thickBot="1">
      <c r="A84" s="44"/>
      <c r="B84" s="45"/>
      <c r="C84" s="45"/>
      <c r="D84" s="46"/>
      <c r="E84" s="46"/>
      <c r="F84" s="46"/>
      <c r="G84" s="46"/>
      <c r="H84" s="46"/>
      <c r="I84" s="46"/>
      <c r="J84" s="45"/>
      <c r="K84" s="45"/>
      <c r="L84" s="45"/>
      <c r="M84" s="45"/>
      <c r="N84" s="45"/>
      <c r="O84" s="45"/>
      <c r="P84" s="47"/>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c r="AY84" s="10"/>
      <c r="AZ84" s="10"/>
      <c r="BA84" s="10"/>
      <c r="BB84" s="10"/>
      <c r="BC84" s="10"/>
      <c r="BD84" s="10"/>
      <c r="BE84" s="10"/>
      <c r="BF84" s="10"/>
      <c r="BG84" s="10"/>
      <c r="BH84" s="10"/>
      <c r="BI84" s="10"/>
      <c r="BJ84" s="10"/>
      <c r="BK84" s="10"/>
      <c r="BL84" s="10"/>
      <c r="BM84" s="10"/>
      <c r="BN84" s="10"/>
      <c r="BO84" s="10"/>
      <c r="BP84" s="10"/>
      <c r="BQ84" s="10"/>
      <c r="BR84" s="10"/>
      <c r="BS84" s="10"/>
      <c r="BT84" s="10"/>
      <c r="BU84" s="10"/>
      <c r="BV84" s="10"/>
      <c r="BW84" s="10"/>
      <c r="BX84" s="10"/>
      <c r="BY84" s="10"/>
      <c r="BZ84" s="10"/>
      <c r="CA84" s="10"/>
      <c r="CB84" s="10"/>
      <c r="CC84" s="10"/>
      <c r="CD84" s="10"/>
      <c r="CE84" s="10"/>
      <c r="CF84" s="10"/>
      <c r="CG84" s="10"/>
      <c r="CH84" s="10"/>
      <c r="CI84" s="10"/>
      <c r="CJ84" s="10"/>
      <c r="CK84" s="10"/>
      <c r="CL84" s="10"/>
      <c r="CM84" s="10"/>
      <c r="CN84" s="10"/>
      <c r="CO84" s="10"/>
      <c r="CP84" s="10"/>
      <c r="CQ84" s="10"/>
      <c r="CR84" s="10"/>
      <c r="CS84" s="10"/>
      <c r="CT84" s="10"/>
      <c r="CU84" s="10"/>
      <c r="CV84" s="10"/>
      <c r="CW84" s="10"/>
      <c r="CX84" s="10"/>
      <c r="CY84" s="10"/>
      <c r="CZ84" s="10"/>
      <c r="DA84" s="10"/>
      <c r="DB84" s="10"/>
      <c r="DC84" s="10"/>
      <c r="DD84" s="10"/>
      <c r="DE84" s="10"/>
      <c r="DF84" s="10"/>
      <c r="DG84" s="10"/>
      <c r="DH84" s="10"/>
      <c r="DI84" s="10"/>
      <c r="DJ84" s="10"/>
      <c r="DK84" s="10"/>
      <c r="DL84" s="10"/>
      <c r="DM84" s="10"/>
      <c r="DN84" s="10"/>
      <c r="DO84" s="10"/>
      <c r="DP84" s="10"/>
      <c r="DQ84" s="10"/>
      <c r="DR84" s="10"/>
      <c r="DS84" s="10"/>
      <c r="DT84" s="10"/>
      <c r="DU84" s="10"/>
      <c r="DV84" s="10"/>
      <c r="DW84" s="10"/>
      <c r="DX84" s="10"/>
      <c r="DY84" s="10"/>
      <c r="DZ84" s="10"/>
      <c r="EA84" s="10"/>
      <c r="EB84" s="10"/>
      <c r="EC84" s="10"/>
      <c r="ED84" s="10"/>
      <c r="EE84" s="10"/>
      <c r="EF84" s="10"/>
      <c r="EG84" s="10"/>
      <c r="EH84" s="10"/>
      <c r="EI84" s="10"/>
      <c r="EJ84" s="10"/>
      <c r="EK84" s="10"/>
      <c r="EL84" s="10"/>
      <c r="EM84" s="10"/>
      <c r="EN84" s="10"/>
      <c r="EO84" s="10"/>
      <c r="EP84" s="10"/>
      <c r="EQ84" s="10"/>
      <c r="ER84" s="10"/>
      <c r="ES84" s="10"/>
      <c r="ET84" s="10"/>
      <c r="EU84" s="10"/>
      <c r="EV84" s="10"/>
      <c r="EW84" s="10"/>
      <c r="EX84" s="10"/>
      <c r="EY84" s="10"/>
      <c r="EZ84" s="10"/>
      <c r="FA84" s="10"/>
      <c r="FB84" s="10"/>
      <c r="FC84" s="10"/>
      <c r="FD84" s="10"/>
      <c r="FE84" s="10"/>
      <c r="FF84" s="10"/>
      <c r="FG84" s="10"/>
      <c r="FH84" s="10"/>
      <c r="FI84" s="10"/>
      <c r="FJ84" s="10"/>
      <c r="FK84" s="10"/>
      <c r="FL84" s="10"/>
      <c r="FM84" s="10"/>
      <c r="FN84" s="10"/>
      <c r="FO84" s="10"/>
      <c r="FP84" s="10"/>
      <c r="FQ84" s="10"/>
      <c r="FR84" s="10"/>
      <c r="FS84" s="10"/>
      <c r="FT84" s="10"/>
      <c r="FU84" s="10"/>
      <c r="FV84" s="10"/>
      <c r="FW84" s="10"/>
      <c r="FX84" s="10"/>
      <c r="FY84" s="10"/>
      <c r="FZ84" s="10"/>
      <c r="GA84" s="10"/>
      <c r="GB84" s="10"/>
      <c r="GC84" s="10"/>
      <c r="GD84" s="10"/>
      <c r="GE84" s="10"/>
      <c r="GF84" s="10"/>
      <c r="GG84" s="10"/>
      <c r="GH84" s="10"/>
      <c r="GI84" s="10"/>
      <c r="GJ84" s="10"/>
      <c r="GK84" s="10"/>
      <c r="GL84" s="10"/>
      <c r="GM84" s="10"/>
      <c r="GN84" s="10"/>
      <c r="GO84" s="10"/>
      <c r="GP84" s="10"/>
      <c r="GQ84" s="10"/>
      <c r="GR84" s="10"/>
      <c r="GS84" s="10"/>
      <c r="GT84" s="10"/>
      <c r="GU84" s="10"/>
      <c r="GV84" s="10"/>
      <c r="GW84" s="10"/>
      <c r="GX84" s="10"/>
      <c r="GY84" s="10"/>
      <c r="GZ84" s="10"/>
      <c r="HA84" s="10"/>
      <c r="HB84" s="10"/>
      <c r="HC84" s="10"/>
      <c r="HD84" s="10"/>
      <c r="HE84" s="10"/>
      <c r="HF84" s="10"/>
      <c r="HG84" s="10"/>
      <c r="HH84" s="10"/>
      <c r="HI84" s="10"/>
      <c r="HJ84" s="10"/>
      <c r="HK84" s="10"/>
      <c r="HL84" s="10"/>
      <c r="HM84" s="10"/>
      <c r="HN84" s="10"/>
      <c r="HO84" s="10"/>
      <c r="HP84" s="10"/>
      <c r="HQ84" s="10"/>
      <c r="HR84" s="10"/>
      <c r="HS84" s="10"/>
      <c r="HT84" s="10"/>
      <c r="HU84" s="10"/>
      <c r="HV84" s="10"/>
      <c r="HW84" s="10"/>
      <c r="HX84" s="10"/>
      <c r="HY84" s="10"/>
      <c r="HZ84" s="10"/>
      <c r="IA84" s="10"/>
      <c r="IB84" s="10"/>
      <c r="IC84" s="10"/>
      <c r="ID84" s="10"/>
    </row>
    <row r="85" spans="1:238" s="20" customFormat="1">
      <c r="A85" s="10"/>
      <c r="B85" s="10"/>
      <c r="C85" s="10"/>
      <c r="D85" s="11"/>
      <c r="E85" s="11"/>
      <c r="F85" s="11"/>
      <c r="G85" s="11"/>
      <c r="H85" s="11"/>
      <c r="I85" s="11"/>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c r="AZ85" s="10"/>
      <c r="BA85" s="10"/>
      <c r="BB85" s="10"/>
      <c r="BC85" s="10"/>
      <c r="BD85" s="10"/>
      <c r="BE85" s="10"/>
      <c r="BF85" s="10"/>
      <c r="BG85" s="10"/>
      <c r="BH85" s="10"/>
      <c r="BI85" s="10"/>
      <c r="BJ85" s="10"/>
      <c r="BK85" s="10"/>
      <c r="BL85" s="10"/>
      <c r="BM85" s="10"/>
      <c r="BN85" s="10"/>
      <c r="BO85" s="10"/>
      <c r="BP85" s="10"/>
      <c r="BQ85" s="10"/>
      <c r="BR85" s="10"/>
      <c r="BS85" s="10"/>
      <c r="BT85" s="10"/>
      <c r="BU85" s="10"/>
      <c r="BV85" s="10"/>
      <c r="BW85" s="10"/>
      <c r="BX85" s="10"/>
      <c r="BY85" s="10"/>
      <c r="BZ85" s="10"/>
      <c r="CA85" s="10"/>
      <c r="CB85" s="10"/>
      <c r="CC85" s="10"/>
      <c r="CD85" s="10"/>
      <c r="CE85" s="10"/>
      <c r="CF85" s="10"/>
      <c r="CG85" s="10"/>
      <c r="CH85" s="10"/>
      <c r="CI85" s="10"/>
      <c r="CJ85" s="10"/>
      <c r="CK85" s="10"/>
      <c r="CL85" s="10"/>
      <c r="CM85" s="10"/>
      <c r="CN85" s="10"/>
      <c r="CO85" s="10"/>
      <c r="CP85" s="10"/>
      <c r="CQ85" s="10"/>
      <c r="CR85" s="10"/>
      <c r="CS85" s="10"/>
      <c r="CT85" s="10"/>
      <c r="CU85" s="10"/>
      <c r="CV85" s="10"/>
      <c r="CW85" s="10"/>
      <c r="CX85" s="10"/>
      <c r="CY85" s="10"/>
      <c r="CZ85" s="10"/>
      <c r="DA85" s="10"/>
      <c r="DB85" s="10"/>
      <c r="DC85" s="10"/>
      <c r="DD85" s="10"/>
      <c r="DE85" s="10"/>
      <c r="DF85" s="10"/>
      <c r="DG85" s="10"/>
      <c r="DH85" s="10"/>
      <c r="DI85" s="10"/>
      <c r="DJ85" s="10"/>
      <c r="DK85" s="10"/>
      <c r="DL85" s="10"/>
      <c r="DM85" s="10"/>
      <c r="DN85" s="10"/>
      <c r="DO85" s="10"/>
      <c r="DP85" s="10"/>
      <c r="DQ85" s="10"/>
      <c r="DR85" s="10"/>
      <c r="DS85" s="10"/>
      <c r="DT85" s="10"/>
      <c r="DU85" s="10"/>
      <c r="DV85" s="10"/>
      <c r="DW85" s="10"/>
      <c r="DX85" s="10"/>
      <c r="DY85" s="10"/>
      <c r="DZ85" s="10"/>
      <c r="EA85" s="10"/>
      <c r="EB85" s="10"/>
      <c r="EC85" s="10"/>
      <c r="ED85" s="10"/>
      <c r="EE85" s="10"/>
      <c r="EF85" s="10"/>
      <c r="EG85" s="10"/>
      <c r="EH85" s="10"/>
      <c r="EI85" s="10"/>
      <c r="EJ85" s="10"/>
      <c r="EK85" s="10"/>
      <c r="EL85" s="10"/>
      <c r="EM85" s="10"/>
      <c r="EN85" s="10"/>
      <c r="EO85" s="10"/>
      <c r="EP85" s="10"/>
      <c r="EQ85" s="10"/>
      <c r="ER85" s="10"/>
      <c r="ES85" s="10"/>
      <c r="ET85" s="10"/>
      <c r="EU85" s="10"/>
      <c r="EV85" s="10"/>
      <c r="EW85" s="10"/>
      <c r="EX85" s="10"/>
      <c r="EY85" s="10"/>
      <c r="EZ85" s="10"/>
      <c r="FA85" s="10"/>
      <c r="FB85" s="10"/>
      <c r="FC85" s="10"/>
      <c r="FD85" s="10"/>
      <c r="FE85" s="10"/>
      <c r="FF85" s="10"/>
      <c r="FG85" s="10"/>
      <c r="FH85" s="10"/>
      <c r="FI85" s="10"/>
      <c r="FJ85" s="10"/>
      <c r="FK85" s="10"/>
      <c r="FL85" s="10"/>
      <c r="FM85" s="10"/>
      <c r="FN85" s="10"/>
      <c r="FO85" s="10"/>
      <c r="FP85" s="10"/>
      <c r="FQ85" s="10"/>
      <c r="FR85" s="10"/>
      <c r="FS85" s="10"/>
      <c r="FT85" s="10"/>
      <c r="FU85" s="10"/>
      <c r="FV85" s="10"/>
      <c r="FW85" s="10"/>
      <c r="FX85" s="10"/>
      <c r="FY85" s="10"/>
      <c r="FZ85" s="10"/>
      <c r="GA85" s="10"/>
      <c r="GB85" s="10"/>
      <c r="GC85" s="10"/>
      <c r="GD85" s="10"/>
      <c r="GE85" s="10"/>
      <c r="GF85" s="10"/>
      <c r="GG85" s="10"/>
      <c r="GH85" s="10"/>
      <c r="GI85" s="10"/>
      <c r="GJ85" s="10"/>
      <c r="GK85" s="10"/>
      <c r="GL85" s="10"/>
      <c r="GM85" s="10"/>
      <c r="GN85" s="10"/>
      <c r="GO85" s="10"/>
      <c r="GP85" s="10"/>
      <c r="GQ85" s="10"/>
      <c r="GR85" s="10"/>
      <c r="GS85" s="10"/>
      <c r="GT85" s="10"/>
      <c r="GU85" s="10"/>
      <c r="GV85" s="10"/>
      <c r="GW85" s="10"/>
      <c r="GX85" s="10"/>
      <c r="GY85" s="10"/>
      <c r="GZ85" s="10"/>
      <c r="HA85" s="10"/>
      <c r="HB85" s="10"/>
      <c r="HC85" s="10"/>
      <c r="HD85" s="10"/>
      <c r="HE85" s="10"/>
      <c r="HF85" s="10"/>
      <c r="HG85" s="10"/>
      <c r="HH85" s="10"/>
      <c r="HI85" s="10"/>
      <c r="HJ85" s="10"/>
      <c r="HK85" s="10"/>
      <c r="HL85" s="10"/>
      <c r="HM85" s="10"/>
      <c r="HN85" s="10"/>
      <c r="HO85" s="10"/>
      <c r="HP85" s="10"/>
      <c r="HQ85" s="10"/>
      <c r="HR85" s="10"/>
      <c r="HS85" s="10"/>
      <c r="HT85" s="10"/>
      <c r="HU85" s="10"/>
      <c r="HV85" s="10"/>
      <c r="HW85" s="10"/>
      <c r="HX85" s="10"/>
      <c r="HY85" s="10"/>
      <c r="HZ85" s="10"/>
      <c r="IA85" s="10"/>
      <c r="IB85" s="10"/>
      <c r="IC85" s="10"/>
      <c r="ID85" s="10"/>
    </row>
    <row r="86" spans="1:238">
      <c r="A86" s="10"/>
      <c r="B86" s="10"/>
      <c r="C86" s="10"/>
      <c r="E86" s="11"/>
      <c r="F86" s="11"/>
      <c r="G86" s="11"/>
      <c r="H86" s="11"/>
      <c r="I86" s="11"/>
      <c r="J86" s="10"/>
      <c r="K86" s="10"/>
      <c r="L86" s="10"/>
      <c r="M86" s="10"/>
      <c r="N86" s="10"/>
      <c r="O86" s="10"/>
      <c r="P86" s="10"/>
    </row>
  </sheetData>
  <sheetProtection password="C7F0" sheet="1" objects="1" scenarios="1" selectLockedCells="1"/>
  <mergeCells count="7">
    <mergeCell ref="K38:L38"/>
    <mergeCell ref="B24:D24"/>
    <mergeCell ref="B31:C31"/>
    <mergeCell ref="B27:C27"/>
    <mergeCell ref="B28:C28"/>
    <mergeCell ref="B29:C29"/>
    <mergeCell ref="B30:C30"/>
  </mergeCells>
  <conditionalFormatting sqref="F30:F31 E31">
    <cfRule type="expression" dxfId="4" priority="2">
      <formula>IF(D30="Television",1,0)</formula>
    </cfRule>
  </conditionalFormatting>
  <dataValidations count="3">
    <dataValidation type="list" allowBlank="1" showInputMessage="1" showErrorMessage="1" sqref="D31">
      <formula1>$Z$26:$Z$30</formula1>
    </dataValidation>
    <dataValidation type="list" allowBlank="1" showInputMessage="1" showErrorMessage="1" sqref="D30">
      <formula1>$Y$24:$Y$26</formula1>
    </dataValidation>
    <dataValidation allowBlank="1" showInputMessage="1" showErrorMessage="1" promptTitle="If choose Television" prompt="Add season title " sqref="E30"/>
  </dataValidations>
  <hyperlinks>
    <hyperlink ref="B68" location="TRANSPORTATION" display="TRANSPORTATION"/>
    <hyperlink ref="B67" location="SOUND" display="SOUND"/>
    <hyperlink ref="B66" location="SPECIAL_EFFECTS" display="SPECIAL EFFECTS"/>
    <hyperlink ref="B65" location="SET_DECORATION" display="SET DECORATION"/>
    <hyperlink ref="B64" location="PROPS" display="PROP"/>
    <hyperlink ref="B63" location="MAKE_UP" display="MAKE UP"/>
    <hyperlink ref="B61" location="HAIR" display="HAIR"/>
    <hyperlink ref="B60" location="GRIP" display="GRIP"/>
    <hyperlink ref="B59" location="GREENS" display="GREEN"/>
    <hyperlink ref="B58" location="ELECTRIC" display="ELECTRIC"/>
    <hyperlink ref="B57" location="CRAFT_SERVICE" display="CRAFT SERVICE"/>
    <hyperlink ref="B56" location="COSTUME_WARDROBE" display="COSTUME/WARDROBE"/>
    <hyperlink ref="B54" location="CATERING" display="CATERING"/>
    <hyperlink ref="B53" location="CAMERA" display="CAMERA"/>
    <hyperlink ref="B52" location="ASSISTANT_DIRECTORS" display="ASSISTANT DIRECTORS"/>
    <hyperlink ref="B51" location="ART" display="ART"/>
    <hyperlink ref="B50" location="ACCOUNTING" display="ACCOUNTING "/>
    <hyperlink ref="B49" location="PRODUCTION" display="PRODUCTION "/>
    <hyperlink ref="B62" location="CONSTRUCTION" display="CONSTRUCTION"/>
    <hyperlink ref="B55" location="LOCATION" display="LOCATION "/>
  </hyperlinks>
  <pageMargins left="0.7" right="0.7" top="0.75" bottom="0.75" header="0.3" footer="0.3"/>
  <pageSetup orientation="portrait" horizontalDpi="0" verticalDpi="0" r:id="rId1"/>
  <headerFooter>
    <oddFooter>&amp;R&amp;"-,Italic"&amp;K01+034v1: April 2017</oddFooter>
  </headerFooter>
  <drawing r:id="rId2"/>
</worksheet>
</file>

<file path=xl/worksheets/sheet3.xml><?xml version="1.0" encoding="utf-8"?>
<worksheet xmlns="http://schemas.openxmlformats.org/spreadsheetml/2006/main" xmlns:r="http://schemas.openxmlformats.org/officeDocument/2006/relationships">
  <sheetPr codeName="Sheet4">
    <pageSetUpPr autoPageBreaks="0"/>
  </sheetPr>
  <dimension ref="A1:O873"/>
  <sheetViews>
    <sheetView zoomScale="70" zoomScaleNormal="70" zoomScalePageLayoutView="30" workbookViewId="0">
      <pane ySplit="1" topLeftCell="A2" activePane="bottomLeft" state="frozen"/>
      <selection pane="bottomLeft" activeCell="A2" sqref="A2"/>
    </sheetView>
  </sheetViews>
  <sheetFormatPr defaultColWidth="0" defaultRowHeight="0" customHeight="1" zeroHeight="1"/>
  <cols>
    <col min="1" max="1" width="4.7109375" style="59" customWidth="1"/>
    <col min="2" max="2" width="76.140625" style="143" customWidth="1"/>
    <col min="3" max="3" width="40.85546875" style="147" customWidth="1"/>
    <col min="4" max="4" width="20.5703125" style="147" customWidth="1"/>
    <col min="5" max="5" width="14.7109375" style="147" customWidth="1"/>
    <col min="6" max="6" width="59.7109375" style="148" customWidth="1"/>
    <col min="7" max="7" width="2.140625" style="67" customWidth="1"/>
    <col min="8" max="15" width="14.42578125" style="4" hidden="1" customWidth="1"/>
    <col min="16" max="16384" width="14.42578125" style="3" hidden="1"/>
  </cols>
  <sheetData>
    <row r="1" spans="1:15" ht="37.5">
      <c r="A1" s="308" t="s">
        <v>166</v>
      </c>
      <c r="B1" s="309"/>
      <c r="C1" s="113" t="s">
        <v>110</v>
      </c>
      <c r="D1" s="113" t="s">
        <v>111</v>
      </c>
      <c r="E1" s="113" t="s">
        <v>23</v>
      </c>
      <c r="F1" s="114" t="s">
        <v>109</v>
      </c>
      <c r="G1" s="267"/>
      <c r="H1" s="6"/>
      <c r="I1" s="6"/>
      <c r="J1" s="6"/>
      <c r="K1" s="6"/>
      <c r="L1" s="6"/>
      <c r="M1" s="6"/>
      <c r="N1" s="6"/>
      <c r="O1" s="6" t="s">
        <v>114</v>
      </c>
    </row>
    <row r="2" spans="1:15" ht="18.75">
      <c r="A2" s="285"/>
      <c r="B2" s="85"/>
      <c r="C2" s="116"/>
      <c r="D2" s="116"/>
      <c r="E2" s="116"/>
      <c r="F2" s="117"/>
      <c r="G2" s="149"/>
      <c r="H2" s="6"/>
      <c r="I2" s="6"/>
      <c r="J2" s="6"/>
      <c r="K2" s="6"/>
      <c r="L2" s="6"/>
      <c r="M2" s="6"/>
      <c r="N2" s="6"/>
      <c r="O2" s="6" t="s">
        <v>112</v>
      </c>
    </row>
    <row r="3" spans="1:15" ht="63" customHeight="1">
      <c r="A3" s="115"/>
      <c r="B3" s="268" t="s">
        <v>185</v>
      </c>
      <c r="C3" s="86"/>
      <c r="D3" s="86"/>
      <c r="E3" s="86"/>
      <c r="F3" s="86"/>
      <c r="G3" s="149"/>
      <c r="H3" s="6"/>
      <c r="I3" s="6"/>
      <c r="J3" s="6"/>
      <c r="K3" s="6"/>
      <c r="L3" s="6"/>
      <c r="M3" s="6"/>
      <c r="N3" s="6"/>
      <c r="O3" s="212" t="s">
        <v>113</v>
      </c>
    </row>
    <row r="4" spans="1:15" ht="24" customHeight="1">
      <c r="A4" s="118"/>
      <c r="B4" s="187" t="s">
        <v>161</v>
      </c>
      <c r="C4" s="178"/>
      <c r="D4" s="178"/>
      <c r="E4" s="174"/>
      <c r="F4" s="87"/>
      <c r="G4" s="149"/>
      <c r="H4" s="6"/>
      <c r="I4" s="6"/>
      <c r="J4" s="6"/>
      <c r="K4" s="6"/>
      <c r="L4" s="6"/>
      <c r="M4" s="6"/>
      <c r="N4" s="6"/>
      <c r="O4" s="6"/>
    </row>
    <row r="5" spans="1:15" s="169" customFormat="1" ht="26.25" customHeight="1">
      <c r="A5" s="166"/>
      <c r="B5" s="182" t="s">
        <v>162</v>
      </c>
      <c r="C5" s="180"/>
      <c r="D5" s="180"/>
      <c r="E5" s="174"/>
      <c r="F5" s="87"/>
      <c r="G5" s="167"/>
      <c r="H5" s="168"/>
      <c r="I5" s="168"/>
      <c r="J5" s="168"/>
      <c r="K5" s="168"/>
      <c r="L5" s="168"/>
      <c r="M5" s="168"/>
      <c r="N5" s="168"/>
      <c r="O5" s="168"/>
    </row>
    <row r="6" spans="1:15" s="169" customFormat="1" ht="26.25" customHeight="1">
      <c r="A6" s="170"/>
      <c r="B6" s="182" t="s">
        <v>194</v>
      </c>
      <c r="C6" s="181"/>
      <c r="D6" s="181"/>
      <c r="E6" s="175"/>
      <c r="F6" s="171"/>
      <c r="G6" s="167"/>
      <c r="H6" s="168"/>
      <c r="I6" s="168"/>
      <c r="J6" s="168"/>
      <c r="K6" s="168"/>
      <c r="L6" s="168"/>
      <c r="M6" s="168"/>
      <c r="N6" s="168"/>
      <c r="O6" s="168"/>
    </row>
    <row r="7" spans="1:15" s="169" customFormat="1" ht="26.25" customHeight="1">
      <c r="A7" s="170"/>
      <c r="B7" s="182" t="s">
        <v>163</v>
      </c>
      <c r="C7" s="181"/>
      <c r="D7" s="181"/>
      <c r="E7" s="175"/>
      <c r="F7" s="171"/>
      <c r="G7" s="167"/>
      <c r="H7" s="168"/>
      <c r="I7" s="168"/>
      <c r="J7" s="168"/>
      <c r="K7" s="168"/>
      <c r="L7" s="168"/>
      <c r="M7" s="168"/>
      <c r="N7" s="168"/>
      <c r="O7" s="168"/>
    </row>
    <row r="8" spans="1:15" s="169" customFormat="1" ht="26.25" customHeight="1">
      <c r="A8" s="172"/>
      <c r="B8" s="182" t="s">
        <v>164</v>
      </c>
      <c r="C8" s="181"/>
      <c r="D8" s="181"/>
      <c r="E8" s="175"/>
      <c r="F8" s="171"/>
      <c r="G8" s="167"/>
      <c r="H8" s="168"/>
      <c r="I8" s="168"/>
      <c r="J8" s="168"/>
      <c r="K8" s="168"/>
      <c r="L8" s="168"/>
      <c r="M8" s="168"/>
      <c r="N8" s="168"/>
      <c r="O8" s="168"/>
    </row>
    <row r="9" spans="1:15" s="169" customFormat="1" ht="26.25" customHeight="1">
      <c r="A9" s="172"/>
      <c r="B9" s="209" t="s">
        <v>184</v>
      </c>
      <c r="C9" s="181"/>
      <c r="D9" s="210"/>
      <c r="E9" s="175"/>
      <c r="F9" s="171"/>
      <c r="G9" s="167"/>
      <c r="H9" s="168"/>
      <c r="I9" s="168"/>
      <c r="J9" s="168"/>
      <c r="K9" s="168"/>
      <c r="L9" s="168"/>
      <c r="M9" s="168"/>
      <c r="N9" s="168"/>
      <c r="O9" s="168"/>
    </row>
    <row r="10" spans="1:15" s="169" customFormat="1" ht="36" customHeight="1">
      <c r="A10" s="173"/>
      <c r="B10" s="258" t="s">
        <v>165</v>
      </c>
      <c r="C10" s="183"/>
      <c r="D10" s="183"/>
      <c r="E10" s="176"/>
      <c r="F10" s="80"/>
      <c r="G10" s="167"/>
      <c r="H10" s="168"/>
      <c r="I10" s="168"/>
      <c r="J10" s="168"/>
      <c r="K10" s="168"/>
      <c r="L10" s="168"/>
      <c r="M10" s="168"/>
      <c r="N10" s="168"/>
      <c r="O10" s="168"/>
    </row>
    <row r="11" spans="1:15" ht="25.5" customHeight="1" thickBot="1">
      <c r="A11" s="60"/>
      <c r="B11" s="80"/>
      <c r="C11" s="80"/>
      <c r="D11" s="80"/>
      <c r="E11" s="80"/>
      <c r="F11" s="80"/>
      <c r="G11" s="149"/>
      <c r="H11" s="6"/>
      <c r="I11" s="6"/>
      <c r="J11" s="6"/>
      <c r="K11" s="6"/>
      <c r="L11" s="6"/>
      <c r="M11" s="6"/>
      <c r="N11" s="6"/>
      <c r="O11" s="6"/>
    </row>
    <row r="12" spans="1:15" s="59" customFormat="1" ht="28.5" customHeight="1" thickBot="1">
      <c r="A12" s="60"/>
      <c r="B12" s="61" t="s">
        <v>4</v>
      </c>
      <c r="C12" s="293" t="str">
        <f>IF('1. Dashboard'!D27&lt;&gt;"",'1. Dashboard'!D27,"")</f>
        <v/>
      </c>
      <c r="D12" s="184"/>
      <c r="E12" s="61" t="s">
        <v>129</v>
      </c>
      <c r="F12" s="294" t="str">
        <f>IF('1. Dashboard'!F27&lt;&gt;"",'1. Dashboard'!F27,"")</f>
        <v/>
      </c>
      <c r="G12" s="150"/>
      <c r="H12" s="58"/>
      <c r="I12" s="58"/>
      <c r="J12" s="58"/>
      <c r="K12" s="58"/>
      <c r="L12" s="58"/>
      <c r="M12" s="58"/>
      <c r="N12" s="58"/>
      <c r="O12" s="58"/>
    </row>
    <row r="13" spans="1:15" s="59" customFormat="1" ht="28.5" customHeight="1" thickBot="1">
      <c r="A13" s="60"/>
      <c r="B13" s="61" t="s">
        <v>5</v>
      </c>
      <c r="C13" s="293" t="str">
        <f>IF('1. Dashboard'!D28&lt;&gt;"",'1. Dashboard'!D28,"")</f>
        <v/>
      </c>
      <c r="D13" s="184"/>
      <c r="E13" s="61" t="s">
        <v>2</v>
      </c>
      <c r="F13" s="294" t="str">
        <f>IF('1. Dashboard'!F28&lt;&gt;"",'1. Dashboard'!F28,"")</f>
        <v/>
      </c>
      <c r="G13" s="150"/>
      <c r="I13" s="58"/>
      <c r="J13" s="58"/>
      <c r="K13" s="58"/>
      <c r="L13" s="58"/>
      <c r="M13" s="58"/>
      <c r="N13" s="58"/>
      <c r="O13" s="58"/>
    </row>
    <row r="14" spans="1:15" s="59" customFormat="1" ht="28.5" customHeight="1" thickBot="1">
      <c r="A14" s="60"/>
      <c r="B14" s="62" t="s">
        <v>131</v>
      </c>
      <c r="C14" s="293" t="str">
        <f>IF('1. Dashboard'!D29&lt;&gt;"",'1. Dashboard'!D29,"")</f>
        <v/>
      </c>
      <c r="D14" s="184"/>
      <c r="E14" s="61" t="s">
        <v>3</v>
      </c>
      <c r="F14" s="294" t="str">
        <f>IF('1. Dashboard'!F29&lt;&gt;"",'1. Dashboard'!F29,"")</f>
        <v/>
      </c>
      <c r="G14" s="150"/>
      <c r="J14" s="58"/>
      <c r="K14" s="58"/>
      <c r="L14" s="58"/>
      <c r="M14" s="58"/>
      <c r="N14" s="58"/>
      <c r="O14" s="58"/>
    </row>
    <row r="15" spans="1:15" ht="28.5" customHeight="1" thickBot="1">
      <c r="A15" s="60"/>
      <c r="B15" s="61" t="s">
        <v>133</v>
      </c>
      <c r="C15" s="71" t="str">
        <f>IF('1. Dashboard'!D30&lt;&gt;"",'1. Dashboard'!D30,"")</f>
        <v>Choose One</v>
      </c>
      <c r="D15" s="184"/>
      <c r="E15" s="61" t="s">
        <v>142</v>
      </c>
      <c r="F15" s="294" t="str">
        <f>IF('1. Dashboard'!F30&lt;&gt;"",'1. Dashboard'!F30,"")</f>
        <v/>
      </c>
      <c r="G15" s="149"/>
      <c r="H15" s="6"/>
      <c r="I15" s="6"/>
      <c r="J15" s="6"/>
      <c r="K15" s="6"/>
      <c r="L15" s="6"/>
      <c r="M15" s="6"/>
      <c r="N15" s="6"/>
      <c r="O15" s="6"/>
    </row>
    <row r="16" spans="1:15" ht="37.5" customHeight="1">
      <c r="A16" s="60"/>
      <c r="B16" s="88"/>
      <c r="C16" s="89"/>
      <c r="D16" s="89"/>
      <c r="E16" s="89"/>
      <c r="F16" s="119"/>
      <c r="G16" s="149"/>
      <c r="H16" s="6"/>
      <c r="I16" s="6"/>
      <c r="J16" s="6"/>
      <c r="K16" s="6"/>
      <c r="L16" s="6"/>
      <c r="M16" s="6"/>
      <c r="N16" s="6"/>
      <c r="O16" s="6"/>
    </row>
    <row r="17" spans="1:15" s="52" customFormat="1" ht="30" customHeight="1" thickBot="1">
      <c r="A17" s="328" t="s">
        <v>123</v>
      </c>
      <c r="B17" s="329"/>
      <c r="C17" s="329"/>
      <c r="D17" s="329"/>
      <c r="E17" s="329"/>
      <c r="F17" s="329"/>
      <c r="G17" s="151"/>
      <c r="H17" s="51"/>
      <c r="I17" s="51"/>
      <c r="J17" s="51"/>
      <c r="K17" s="51"/>
      <c r="L17" s="51"/>
      <c r="M17" s="51"/>
      <c r="N17" s="51"/>
      <c r="O17" s="51"/>
    </row>
    <row r="18" spans="1:15" s="52" customFormat="1" ht="95.25" customHeight="1" thickBot="1">
      <c r="A18" s="72"/>
      <c r="B18" s="73" t="s">
        <v>128</v>
      </c>
      <c r="C18" s="68">
        <v>4</v>
      </c>
      <c r="D18" s="272" t="s">
        <v>114</v>
      </c>
      <c r="E18" s="69">
        <f>IF(D18="Yes",C18,0)</f>
        <v>0</v>
      </c>
      <c r="F18" s="283"/>
      <c r="G18" s="151"/>
      <c r="H18" s="51"/>
      <c r="I18" s="51"/>
      <c r="J18" s="51">
        <f>IF(D18="NO",C18,0)</f>
        <v>0</v>
      </c>
      <c r="K18" s="51">
        <f>IF(D18="Choose one",C18,0)</f>
        <v>4</v>
      </c>
      <c r="L18" s="51"/>
      <c r="M18" s="51"/>
      <c r="O18" s="51"/>
    </row>
    <row r="19" spans="1:15" s="54" customFormat="1" ht="63.75" customHeight="1">
      <c r="A19" s="121"/>
      <c r="B19" s="90" t="s">
        <v>24</v>
      </c>
      <c r="C19" s="57">
        <v>3</v>
      </c>
      <c r="D19" s="273" t="s">
        <v>114</v>
      </c>
      <c r="E19" s="91">
        <f>IF(D19="Yes",C19,0)</f>
        <v>0</v>
      </c>
      <c r="F19" s="284"/>
      <c r="G19" s="152"/>
      <c r="H19" s="53"/>
      <c r="I19" s="53"/>
      <c r="J19" s="51">
        <f>IF(D19="NO",C19,0)</f>
        <v>0</v>
      </c>
      <c r="K19" s="51">
        <f t="shared" ref="K19:K32" si="0">IF(D19="Choose one",C19,0)</f>
        <v>3</v>
      </c>
      <c r="L19" s="53"/>
      <c r="M19" s="53"/>
      <c r="N19" s="53"/>
      <c r="O19" s="53"/>
    </row>
    <row r="20" spans="1:15" s="54" customFormat="1" ht="50.1" customHeight="1">
      <c r="A20" s="72"/>
      <c r="B20" s="92" t="s">
        <v>25</v>
      </c>
      <c r="C20" s="93">
        <v>5</v>
      </c>
      <c r="D20" s="274" t="s">
        <v>114</v>
      </c>
      <c r="E20" s="94">
        <f t="shared" ref="E20:E32" si="1">IF(D20="Yes",C20,0)</f>
        <v>0</v>
      </c>
      <c r="F20" s="277"/>
      <c r="G20" s="152"/>
      <c r="H20" s="53"/>
      <c r="I20" s="53"/>
      <c r="J20" s="51">
        <f t="shared" ref="J20:J32" si="2">IF(D20="NO",C20,0)</f>
        <v>0</v>
      </c>
      <c r="K20" s="51">
        <f t="shared" si="0"/>
        <v>5</v>
      </c>
      <c r="L20" s="53"/>
      <c r="M20" s="53"/>
      <c r="N20" s="53"/>
      <c r="O20" s="53"/>
    </row>
    <row r="21" spans="1:15" s="54" customFormat="1" ht="33" customHeight="1">
      <c r="A21" s="123"/>
      <c r="B21" s="90" t="s">
        <v>26</v>
      </c>
      <c r="C21" s="57">
        <v>3</v>
      </c>
      <c r="D21" s="273" t="s">
        <v>114</v>
      </c>
      <c r="E21" s="91">
        <f t="shared" si="1"/>
        <v>0</v>
      </c>
      <c r="F21" s="276"/>
      <c r="G21" s="152"/>
      <c r="H21" s="53"/>
      <c r="I21" s="53"/>
      <c r="J21" s="51">
        <f t="shared" si="2"/>
        <v>0</v>
      </c>
      <c r="K21" s="51">
        <f t="shared" si="0"/>
        <v>3</v>
      </c>
      <c r="L21" s="53"/>
      <c r="M21" s="53"/>
      <c r="N21" s="53"/>
      <c r="O21" s="53"/>
    </row>
    <row r="22" spans="1:15" s="54" customFormat="1" ht="50.1" customHeight="1">
      <c r="A22" s="125"/>
      <c r="B22" s="92" t="s">
        <v>27</v>
      </c>
      <c r="C22" s="93">
        <v>1</v>
      </c>
      <c r="D22" s="274" t="s">
        <v>114</v>
      </c>
      <c r="E22" s="94">
        <f t="shared" si="1"/>
        <v>0</v>
      </c>
      <c r="F22" s="277"/>
      <c r="G22" s="152"/>
      <c r="H22" s="53"/>
      <c r="I22" s="53"/>
      <c r="J22" s="51">
        <f t="shared" si="2"/>
        <v>0</v>
      </c>
      <c r="K22" s="51">
        <f t="shared" si="0"/>
        <v>1</v>
      </c>
      <c r="L22" s="53"/>
      <c r="M22" s="53"/>
      <c r="N22" s="53"/>
      <c r="O22" s="53"/>
    </row>
    <row r="23" spans="1:15" s="54" customFormat="1" ht="33" customHeight="1">
      <c r="A23" s="121"/>
      <c r="B23" s="90" t="s">
        <v>28</v>
      </c>
      <c r="C23" s="57">
        <v>3</v>
      </c>
      <c r="D23" s="273" t="s">
        <v>114</v>
      </c>
      <c r="E23" s="91">
        <f t="shared" si="1"/>
        <v>0</v>
      </c>
      <c r="F23" s="276"/>
      <c r="G23" s="152"/>
      <c r="H23" s="53"/>
      <c r="I23" s="53"/>
      <c r="J23" s="51">
        <f t="shared" si="2"/>
        <v>0</v>
      </c>
      <c r="K23" s="51">
        <f t="shared" si="0"/>
        <v>3</v>
      </c>
      <c r="L23" s="53"/>
      <c r="M23" s="53"/>
      <c r="N23" s="53"/>
      <c r="O23" s="53"/>
    </row>
    <row r="24" spans="1:15" s="54" customFormat="1" ht="50.1" customHeight="1">
      <c r="A24" s="72"/>
      <c r="B24" s="92" t="s">
        <v>29</v>
      </c>
      <c r="C24" s="93">
        <v>1</v>
      </c>
      <c r="D24" s="274" t="s">
        <v>114</v>
      </c>
      <c r="E24" s="94">
        <f t="shared" si="1"/>
        <v>0</v>
      </c>
      <c r="F24" s="277"/>
      <c r="G24" s="152"/>
      <c r="H24" s="53"/>
      <c r="I24" s="53"/>
      <c r="J24" s="51">
        <f t="shared" si="2"/>
        <v>0</v>
      </c>
      <c r="K24" s="51">
        <f t="shared" si="0"/>
        <v>1</v>
      </c>
      <c r="L24" s="53"/>
      <c r="M24" s="53"/>
      <c r="N24" s="53"/>
      <c r="O24" s="53"/>
    </row>
    <row r="25" spans="1:15" s="54" customFormat="1" ht="50.1" customHeight="1">
      <c r="A25" s="121"/>
      <c r="B25" s="90" t="s">
        <v>30</v>
      </c>
      <c r="C25" s="57">
        <v>1</v>
      </c>
      <c r="D25" s="273" t="s">
        <v>114</v>
      </c>
      <c r="E25" s="91">
        <f t="shared" si="1"/>
        <v>0</v>
      </c>
      <c r="F25" s="276"/>
      <c r="G25" s="152"/>
      <c r="H25" s="53"/>
      <c r="I25" s="53"/>
      <c r="J25" s="51">
        <f t="shared" si="2"/>
        <v>0</v>
      </c>
      <c r="K25" s="51">
        <f t="shared" si="0"/>
        <v>1</v>
      </c>
      <c r="L25" s="53"/>
      <c r="M25" s="53"/>
      <c r="N25" s="53"/>
      <c r="O25" s="53"/>
    </row>
    <row r="26" spans="1:15" s="54" customFormat="1" ht="50.1" customHeight="1">
      <c r="A26" s="125"/>
      <c r="B26" s="92" t="s">
        <v>31</v>
      </c>
      <c r="C26" s="93">
        <v>2</v>
      </c>
      <c r="D26" s="274" t="s">
        <v>114</v>
      </c>
      <c r="E26" s="94">
        <f t="shared" si="1"/>
        <v>0</v>
      </c>
      <c r="F26" s="277"/>
      <c r="G26" s="152"/>
      <c r="H26" s="53"/>
      <c r="I26" s="53"/>
      <c r="J26" s="51">
        <f t="shared" si="2"/>
        <v>0</v>
      </c>
      <c r="K26" s="51">
        <f t="shared" si="0"/>
        <v>2</v>
      </c>
      <c r="L26" s="53"/>
      <c r="M26" s="53"/>
      <c r="N26" s="53"/>
      <c r="O26" s="53"/>
    </row>
    <row r="27" spans="1:15" s="54" customFormat="1" ht="56.25" customHeight="1">
      <c r="A27" s="121"/>
      <c r="B27" s="90" t="s">
        <v>32</v>
      </c>
      <c r="C27" s="57">
        <v>1</v>
      </c>
      <c r="D27" s="273" t="s">
        <v>114</v>
      </c>
      <c r="E27" s="91">
        <f t="shared" si="1"/>
        <v>0</v>
      </c>
      <c r="F27" s="276"/>
      <c r="G27" s="152"/>
      <c r="H27" s="53"/>
      <c r="I27" s="53"/>
      <c r="J27" s="51">
        <f t="shared" si="2"/>
        <v>0</v>
      </c>
      <c r="K27" s="51">
        <f t="shared" si="0"/>
        <v>1</v>
      </c>
      <c r="L27" s="53"/>
      <c r="M27" s="53"/>
      <c r="N27" s="53"/>
      <c r="O27" s="53"/>
    </row>
    <row r="28" spans="1:15" s="54" customFormat="1" ht="33" customHeight="1">
      <c r="A28" s="125"/>
      <c r="B28" s="92" t="s">
        <v>33</v>
      </c>
      <c r="C28" s="93">
        <v>3</v>
      </c>
      <c r="D28" s="274" t="s">
        <v>114</v>
      </c>
      <c r="E28" s="94">
        <f t="shared" si="1"/>
        <v>0</v>
      </c>
      <c r="F28" s="277"/>
      <c r="G28" s="152"/>
      <c r="H28" s="53"/>
      <c r="I28" s="53"/>
      <c r="J28" s="51">
        <f t="shared" si="2"/>
        <v>0</v>
      </c>
      <c r="K28" s="51">
        <f t="shared" si="0"/>
        <v>3</v>
      </c>
      <c r="L28" s="53"/>
      <c r="M28" s="53"/>
      <c r="N28" s="53"/>
      <c r="O28" s="53"/>
    </row>
    <row r="29" spans="1:15" s="54" customFormat="1" ht="50.1" customHeight="1">
      <c r="A29" s="121"/>
      <c r="B29" s="90" t="s">
        <v>34</v>
      </c>
      <c r="C29" s="57">
        <v>1</v>
      </c>
      <c r="D29" s="273" t="s">
        <v>114</v>
      </c>
      <c r="E29" s="91">
        <f t="shared" si="1"/>
        <v>0</v>
      </c>
      <c r="F29" s="276"/>
      <c r="G29" s="152"/>
      <c r="H29" s="53"/>
      <c r="I29" s="53"/>
      <c r="J29" s="51">
        <f t="shared" si="2"/>
        <v>0</v>
      </c>
      <c r="K29" s="51">
        <f t="shared" si="0"/>
        <v>1</v>
      </c>
      <c r="L29" s="53"/>
      <c r="M29" s="53"/>
      <c r="N29" s="53"/>
      <c r="O29" s="53"/>
    </row>
    <row r="30" spans="1:15" s="54" customFormat="1" ht="30">
      <c r="A30" s="125"/>
      <c r="B30" s="92" t="s">
        <v>35</v>
      </c>
      <c r="C30" s="93">
        <v>1</v>
      </c>
      <c r="D30" s="274" t="s">
        <v>114</v>
      </c>
      <c r="E30" s="94">
        <f t="shared" si="1"/>
        <v>0</v>
      </c>
      <c r="F30" s="277"/>
      <c r="G30" s="152"/>
      <c r="H30" s="53"/>
      <c r="I30" s="53"/>
      <c r="J30" s="51">
        <f t="shared" si="2"/>
        <v>0</v>
      </c>
      <c r="K30" s="51">
        <f t="shared" si="0"/>
        <v>1</v>
      </c>
      <c r="L30" s="53"/>
      <c r="M30" s="53"/>
      <c r="N30" s="53"/>
      <c r="O30" s="53"/>
    </row>
    <row r="31" spans="1:15" s="54" customFormat="1" ht="33" customHeight="1">
      <c r="A31" s="123"/>
      <c r="B31" s="90" t="s">
        <v>36</v>
      </c>
      <c r="C31" s="57">
        <v>1</v>
      </c>
      <c r="D31" s="273" t="s">
        <v>114</v>
      </c>
      <c r="E31" s="91">
        <f t="shared" si="1"/>
        <v>0</v>
      </c>
      <c r="F31" s="276"/>
      <c r="G31" s="152"/>
      <c r="H31" s="53"/>
      <c r="I31" s="53"/>
      <c r="J31" s="51">
        <f t="shared" si="2"/>
        <v>0</v>
      </c>
      <c r="K31" s="51">
        <f t="shared" si="0"/>
        <v>1</v>
      </c>
      <c r="L31" s="53"/>
      <c r="M31" s="53"/>
      <c r="N31" s="53"/>
      <c r="O31" s="53"/>
    </row>
    <row r="32" spans="1:15" s="54" customFormat="1" ht="30">
      <c r="A32" s="72"/>
      <c r="B32" s="92" t="s">
        <v>37</v>
      </c>
      <c r="C32" s="93">
        <v>2</v>
      </c>
      <c r="D32" s="274" t="s">
        <v>114</v>
      </c>
      <c r="E32" s="94">
        <f t="shared" si="1"/>
        <v>0</v>
      </c>
      <c r="F32" s="277"/>
      <c r="G32" s="152"/>
      <c r="H32" s="53"/>
      <c r="I32" s="53"/>
      <c r="J32" s="51">
        <f t="shared" si="2"/>
        <v>0</v>
      </c>
      <c r="K32" s="51">
        <f t="shared" si="0"/>
        <v>2</v>
      </c>
      <c r="L32" s="53"/>
      <c r="M32" s="53"/>
      <c r="N32" s="53"/>
      <c r="O32" s="53"/>
    </row>
    <row r="33" spans="1:15" s="54" customFormat="1" ht="12.75">
      <c r="A33" s="95"/>
      <c r="B33" s="95"/>
      <c r="C33" s="95"/>
      <c r="D33" s="95"/>
      <c r="E33" s="95"/>
      <c r="F33" s="95"/>
      <c r="G33" s="152"/>
      <c r="H33" s="53"/>
      <c r="I33" s="53"/>
      <c r="J33" s="53"/>
      <c r="K33" s="53"/>
      <c r="L33" s="53"/>
      <c r="M33" s="53"/>
      <c r="N33" s="53"/>
      <c r="O33" s="53"/>
    </row>
    <row r="34" spans="1:15" s="56" customFormat="1" ht="15">
      <c r="A34" s="126"/>
      <c r="B34" s="96" t="s">
        <v>108</v>
      </c>
      <c r="C34" s="97">
        <f>SUM(C18:C33)</f>
        <v>32</v>
      </c>
      <c r="D34" s="97"/>
      <c r="E34" s="98">
        <f>SUM(E18:E33)</f>
        <v>0</v>
      </c>
      <c r="F34" s="127"/>
      <c r="G34" s="153"/>
      <c r="H34" s="55"/>
      <c r="I34" s="55"/>
      <c r="J34" s="55">
        <f>SUM(J18:J32)</f>
        <v>0</v>
      </c>
      <c r="K34" s="55">
        <f>SUM(K18:K32)</f>
        <v>32</v>
      </c>
      <c r="L34" s="55">
        <f>SUM(E34:K34)</f>
        <v>32</v>
      </c>
      <c r="M34" s="55"/>
      <c r="N34" s="55"/>
      <c r="O34" s="55"/>
    </row>
    <row r="35" spans="1:15" s="5" customFormat="1" ht="15">
      <c r="A35" s="128"/>
      <c r="B35" s="99"/>
      <c r="C35" s="100"/>
      <c r="D35" s="100"/>
      <c r="E35" s="101"/>
      <c r="F35" s="129"/>
      <c r="G35" s="154"/>
      <c r="H35" s="7"/>
      <c r="I35" s="7"/>
      <c r="J35" s="7"/>
      <c r="K35" s="7"/>
      <c r="L35" s="7"/>
      <c r="M35" s="7"/>
      <c r="N35" s="7"/>
      <c r="O35" s="7"/>
    </row>
    <row r="36" spans="1:15" ht="30" customHeight="1">
      <c r="A36" s="325" t="s">
        <v>7</v>
      </c>
      <c r="B36" s="325"/>
      <c r="C36" s="325"/>
      <c r="D36" s="325"/>
      <c r="E36" s="325"/>
      <c r="F36" s="325"/>
      <c r="G36" s="149"/>
      <c r="H36" s="6"/>
      <c r="I36" s="6"/>
      <c r="J36" s="6"/>
      <c r="K36" s="6"/>
      <c r="L36" s="6"/>
      <c r="M36" s="6"/>
      <c r="N36" s="6"/>
      <c r="O36" s="6"/>
    </row>
    <row r="37" spans="1:15" ht="50.1" customHeight="1">
      <c r="A37" s="130"/>
      <c r="B37" s="102" t="s">
        <v>153</v>
      </c>
      <c r="C37" s="103">
        <v>5</v>
      </c>
      <c r="D37" s="273" t="s">
        <v>114</v>
      </c>
      <c r="E37" s="91">
        <f t="shared" ref="E37" si="3">IF(D37="Yes",C37,0)</f>
        <v>0</v>
      </c>
      <c r="F37" s="282"/>
      <c r="G37" s="149"/>
      <c r="H37" s="6"/>
      <c r="I37" s="6"/>
      <c r="J37" s="51">
        <f t="shared" ref="J37" si="4">IF(D37="NO",C37,0)</f>
        <v>0</v>
      </c>
      <c r="K37" s="51">
        <f t="shared" ref="K37" si="5">IF(D37="Choose one",C37,0)</f>
        <v>5</v>
      </c>
      <c r="L37" s="6"/>
      <c r="M37" s="6"/>
      <c r="N37" s="6"/>
      <c r="O37" s="6"/>
    </row>
    <row r="38" spans="1:15" ht="15">
      <c r="A38" s="132"/>
      <c r="B38" s="104" t="s">
        <v>108</v>
      </c>
      <c r="C38" s="105">
        <f>SUM(C37)</f>
        <v>5</v>
      </c>
      <c r="D38" s="105"/>
      <c r="E38" s="106">
        <f>SUM(E37)</f>
        <v>0</v>
      </c>
      <c r="F38" s="133"/>
      <c r="G38" s="149"/>
      <c r="H38" s="6"/>
      <c r="I38" s="6"/>
      <c r="J38" s="6">
        <f>SUM(J37)</f>
        <v>0</v>
      </c>
      <c r="K38" s="6">
        <f>SUM(K37)</f>
        <v>5</v>
      </c>
      <c r="L38" s="6">
        <f>SUM(J38:K38)</f>
        <v>5</v>
      </c>
      <c r="M38" s="6"/>
      <c r="N38" s="6"/>
      <c r="O38" s="6"/>
    </row>
    <row r="39" spans="1:15" ht="9" customHeight="1">
      <c r="A39" s="128"/>
      <c r="B39" s="107"/>
      <c r="C39" s="100"/>
      <c r="D39" s="100"/>
      <c r="E39" s="101"/>
      <c r="F39" s="129"/>
      <c r="G39" s="149"/>
      <c r="H39" s="6"/>
      <c r="I39" s="6"/>
      <c r="J39" s="6"/>
      <c r="K39" s="6"/>
      <c r="L39" s="6"/>
      <c r="M39" s="6"/>
      <c r="N39" s="6"/>
      <c r="O39" s="6"/>
    </row>
    <row r="40" spans="1:15" s="50" customFormat="1" ht="30" customHeight="1">
      <c r="A40" s="326" t="s">
        <v>8</v>
      </c>
      <c r="B40" s="326"/>
      <c r="C40" s="326"/>
      <c r="D40" s="326"/>
      <c r="E40" s="326"/>
      <c r="F40" s="326"/>
      <c r="G40" s="155"/>
      <c r="H40" s="49"/>
      <c r="I40" s="49"/>
      <c r="J40" s="49"/>
      <c r="K40" s="49"/>
      <c r="L40" s="49"/>
      <c r="M40" s="49"/>
      <c r="N40" s="49"/>
      <c r="O40" s="49"/>
    </row>
    <row r="41" spans="1:15" s="54" customFormat="1" ht="33" customHeight="1">
      <c r="A41" s="121"/>
      <c r="B41" s="90" t="s">
        <v>38</v>
      </c>
      <c r="C41" s="57">
        <v>1</v>
      </c>
      <c r="D41" s="273" t="s">
        <v>114</v>
      </c>
      <c r="E41" s="91">
        <f t="shared" ref="E41:E42" si="6">IF(D41="Yes",C41,0)</f>
        <v>0</v>
      </c>
      <c r="F41" s="276"/>
      <c r="G41" s="152"/>
      <c r="H41" s="53"/>
      <c r="I41" s="53"/>
      <c r="J41" s="51">
        <f t="shared" ref="J41:J42" si="7">IF(D41="NO",C41,0)</f>
        <v>0</v>
      </c>
      <c r="K41" s="51">
        <f t="shared" ref="K41:K42" si="8">IF(D41="Choose one",C41,0)</f>
        <v>1</v>
      </c>
      <c r="L41" s="53"/>
      <c r="M41" s="53"/>
      <c r="N41" s="53"/>
      <c r="O41" s="53"/>
    </row>
    <row r="42" spans="1:15" s="54" customFormat="1" ht="50.1" customHeight="1">
      <c r="A42" s="125"/>
      <c r="B42" s="92" t="s">
        <v>39</v>
      </c>
      <c r="C42" s="93">
        <v>1</v>
      </c>
      <c r="D42" s="274" t="s">
        <v>114</v>
      </c>
      <c r="E42" s="94">
        <f t="shared" si="6"/>
        <v>0</v>
      </c>
      <c r="F42" s="277"/>
      <c r="G42" s="152"/>
      <c r="H42" s="53"/>
      <c r="I42" s="53"/>
      <c r="J42" s="51">
        <f t="shared" si="7"/>
        <v>0</v>
      </c>
      <c r="K42" s="51">
        <f t="shared" si="8"/>
        <v>1</v>
      </c>
      <c r="L42" s="53"/>
      <c r="M42" s="53"/>
      <c r="N42" s="53"/>
      <c r="O42" s="53"/>
    </row>
    <row r="43" spans="1:15" s="56" customFormat="1" ht="15">
      <c r="A43" s="134"/>
      <c r="B43" s="108" t="s">
        <v>108</v>
      </c>
      <c r="C43" s="109">
        <f>C41+C42</f>
        <v>2</v>
      </c>
      <c r="D43" s="109"/>
      <c r="E43" s="98">
        <f>SUM(E41:E42)</f>
        <v>0</v>
      </c>
      <c r="F43" s="135"/>
      <c r="G43" s="153"/>
      <c r="H43" s="55"/>
      <c r="I43" s="55"/>
      <c r="J43" s="55">
        <f>SUM(J41:J42)</f>
        <v>0</v>
      </c>
      <c r="K43" s="55">
        <f>SUM(K41:K42)</f>
        <v>2</v>
      </c>
      <c r="L43" s="55">
        <f>SUM(J43:K43)</f>
        <v>2</v>
      </c>
      <c r="M43" s="55"/>
      <c r="N43" s="55"/>
      <c r="O43" s="55"/>
    </row>
    <row r="44" spans="1:15" s="5" customFormat="1" ht="9" customHeight="1">
      <c r="A44" s="128"/>
      <c r="B44" s="99"/>
      <c r="C44" s="100"/>
      <c r="D44" s="100"/>
      <c r="E44" s="101"/>
      <c r="F44" s="129"/>
      <c r="G44" s="154"/>
      <c r="H44" s="7"/>
      <c r="I44" s="7"/>
      <c r="J44" s="7"/>
      <c r="K44" s="7"/>
      <c r="L44" s="7"/>
      <c r="M44" s="7"/>
      <c r="N44" s="7"/>
      <c r="O44" s="7"/>
    </row>
    <row r="45" spans="1:15" ht="30" customHeight="1">
      <c r="A45" s="327" t="s">
        <v>9</v>
      </c>
      <c r="B45" s="327"/>
      <c r="C45" s="327"/>
      <c r="D45" s="327"/>
      <c r="E45" s="327"/>
      <c r="F45" s="327"/>
      <c r="G45" s="149"/>
      <c r="H45" s="6"/>
      <c r="I45" s="6"/>
      <c r="J45" s="6"/>
      <c r="K45" s="6"/>
      <c r="L45" s="6"/>
      <c r="M45" s="6"/>
      <c r="N45" s="6"/>
      <c r="O45" s="6"/>
    </row>
    <row r="46" spans="1:15" s="54" customFormat="1" ht="50.1" customHeight="1">
      <c r="A46" s="123"/>
      <c r="B46" s="90" t="s">
        <v>40</v>
      </c>
      <c r="C46" s="57">
        <v>1</v>
      </c>
      <c r="D46" s="273" t="s">
        <v>114</v>
      </c>
      <c r="E46" s="91">
        <f t="shared" ref="E46:E48" si="9">IF(D46="Yes",C46,0)</f>
        <v>0</v>
      </c>
      <c r="F46" s="276"/>
      <c r="G46" s="152"/>
      <c r="H46" s="53"/>
      <c r="I46" s="53"/>
      <c r="J46" s="51">
        <f t="shared" ref="J46:J48" si="10">IF(D46="NO",C46,0)</f>
        <v>0</v>
      </c>
      <c r="K46" s="51">
        <f t="shared" ref="K46:K48" si="11">IF(D46="Choose one",C46,0)</f>
        <v>1</v>
      </c>
      <c r="L46" s="53"/>
      <c r="M46" s="53"/>
      <c r="N46" s="53"/>
      <c r="O46" s="53"/>
    </row>
    <row r="47" spans="1:15" s="54" customFormat="1" ht="50.1" customHeight="1">
      <c r="A47" s="72"/>
      <c r="B47" s="92" t="s">
        <v>41</v>
      </c>
      <c r="C47" s="93">
        <v>3</v>
      </c>
      <c r="D47" s="274" t="s">
        <v>114</v>
      </c>
      <c r="E47" s="94">
        <f t="shared" si="9"/>
        <v>0</v>
      </c>
      <c r="F47" s="277"/>
      <c r="G47" s="152"/>
      <c r="H47" s="53"/>
      <c r="I47" s="53"/>
      <c r="J47" s="51">
        <f t="shared" si="10"/>
        <v>0</v>
      </c>
      <c r="K47" s="51">
        <f t="shared" si="11"/>
        <v>3</v>
      </c>
      <c r="L47" s="53"/>
      <c r="M47" s="53"/>
      <c r="N47" s="53"/>
      <c r="O47" s="53"/>
    </row>
    <row r="48" spans="1:15" s="54" customFormat="1" ht="50.1" customHeight="1">
      <c r="A48" s="123"/>
      <c r="B48" s="90" t="s">
        <v>42</v>
      </c>
      <c r="C48" s="57">
        <v>1</v>
      </c>
      <c r="D48" s="273" t="s">
        <v>114</v>
      </c>
      <c r="E48" s="91">
        <f t="shared" si="9"/>
        <v>0</v>
      </c>
      <c r="F48" s="276"/>
      <c r="G48" s="152"/>
      <c r="H48" s="53"/>
      <c r="I48" s="53"/>
      <c r="J48" s="51">
        <f t="shared" si="10"/>
        <v>0</v>
      </c>
      <c r="K48" s="51">
        <f t="shared" si="11"/>
        <v>1</v>
      </c>
      <c r="L48" s="53"/>
      <c r="M48" s="53"/>
      <c r="N48" s="53"/>
      <c r="O48" s="53"/>
    </row>
    <row r="49" spans="1:15" s="56" customFormat="1" ht="15">
      <c r="A49" s="134"/>
      <c r="B49" s="96" t="s">
        <v>108</v>
      </c>
      <c r="C49" s="109">
        <f>SUM(C46:C48)</f>
        <v>5</v>
      </c>
      <c r="D49" s="109"/>
      <c r="E49" s="98">
        <f>SUM(E46:E48)</f>
        <v>0</v>
      </c>
      <c r="F49" s="135"/>
      <c r="G49" s="153"/>
      <c r="H49" s="55"/>
      <c r="I49" s="55"/>
      <c r="J49" s="55">
        <f>SUM(J46:J48)</f>
        <v>0</v>
      </c>
      <c r="K49" s="55">
        <f>SUM(K46:K48)</f>
        <v>5</v>
      </c>
      <c r="L49" s="55">
        <f>SUM(J49:K49)</f>
        <v>5</v>
      </c>
      <c r="M49" s="55"/>
      <c r="N49" s="55"/>
      <c r="O49" s="55"/>
    </row>
    <row r="50" spans="1:15" s="5" customFormat="1" ht="9" customHeight="1">
      <c r="A50" s="128"/>
      <c r="B50" s="99"/>
      <c r="C50" s="100"/>
      <c r="D50" s="100"/>
      <c r="E50" s="101"/>
      <c r="F50" s="129"/>
      <c r="G50" s="154"/>
      <c r="H50" s="7"/>
      <c r="I50" s="7"/>
      <c r="J50" s="7"/>
      <c r="K50" s="7"/>
      <c r="L50" s="7"/>
      <c r="M50" s="7"/>
      <c r="N50" s="7"/>
      <c r="O50" s="7"/>
    </row>
    <row r="51" spans="1:15" ht="30" customHeight="1">
      <c r="A51" s="330" t="s">
        <v>10</v>
      </c>
      <c r="B51" s="331"/>
      <c r="C51" s="331"/>
      <c r="D51" s="331"/>
      <c r="E51" s="331"/>
      <c r="F51" s="331"/>
      <c r="G51" s="149"/>
      <c r="H51" s="6"/>
      <c r="I51" s="6"/>
      <c r="J51" s="6"/>
      <c r="K51" s="6"/>
      <c r="L51" s="6"/>
      <c r="M51" s="6"/>
      <c r="N51" s="6"/>
      <c r="O51" s="6"/>
    </row>
    <row r="52" spans="1:15" s="54" customFormat="1" ht="33" customHeight="1">
      <c r="A52" s="123"/>
      <c r="B52" s="90" t="s">
        <v>43</v>
      </c>
      <c r="C52" s="57">
        <v>2</v>
      </c>
      <c r="D52" s="273" t="s">
        <v>114</v>
      </c>
      <c r="E52" s="91">
        <f t="shared" ref="E52:E54" si="12">IF(D52="Yes",C52,0)</f>
        <v>0</v>
      </c>
      <c r="F52" s="276"/>
      <c r="G52" s="152"/>
      <c r="H52" s="53"/>
      <c r="I52" s="53"/>
      <c r="J52" s="51">
        <f t="shared" ref="J52:J54" si="13">IF(D52="NO",C52,0)</f>
        <v>0</v>
      </c>
      <c r="K52" s="51">
        <f t="shared" ref="K52:K54" si="14">IF(D52="Choose one",C52,0)</f>
        <v>2</v>
      </c>
      <c r="L52" s="53"/>
      <c r="M52" s="53"/>
      <c r="N52" s="53"/>
      <c r="O52" s="53"/>
    </row>
    <row r="53" spans="1:15" s="54" customFormat="1" ht="50.1" customHeight="1">
      <c r="A53" s="72"/>
      <c r="B53" s="92" t="s">
        <v>44</v>
      </c>
      <c r="C53" s="93">
        <v>5</v>
      </c>
      <c r="D53" s="274" t="s">
        <v>114</v>
      </c>
      <c r="E53" s="94">
        <f t="shared" si="12"/>
        <v>0</v>
      </c>
      <c r="F53" s="277"/>
      <c r="G53" s="152"/>
      <c r="H53" s="53"/>
      <c r="I53" s="53"/>
      <c r="J53" s="51">
        <f t="shared" si="13"/>
        <v>0</v>
      </c>
      <c r="K53" s="51">
        <f t="shared" si="14"/>
        <v>5</v>
      </c>
      <c r="L53" s="53"/>
      <c r="M53" s="53"/>
      <c r="N53" s="53"/>
      <c r="O53" s="53"/>
    </row>
    <row r="54" spans="1:15" s="54" customFormat="1" ht="50.1" customHeight="1">
      <c r="A54" s="123"/>
      <c r="B54" s="90" t="s">
        <v>45</v>
      </c>
      <c r="C54" s="57">
        <v>1</v>
      </c>
      <c r="D54" s="273" t="s">
        <v>114</v>
      </c>
      <c r="E54" s="91">
        <f t="shared" si="12"/>
        <v>0</v>
      </c>
      <c r="F54" s="276"/>
      <c r="G54" s="152"/>
      <c r="H54" s="53"/>
      <c r="I54" s="53"/>
      <c r="J54" s="51">
        <f t="shared" si="13"/>
        <v>0</v>
      </c>
      <c r="K54" s="51">
        <f t="shared" si="14"/>
        <v>1</v>
      </c>
      <c r="L54" s="53"/>
      <c r="M54" s="53"/>
      <c r="N54" s="53"/>
      <c r="O54" s="53"/>
    </row>
    <row r="55" spans="1:15" s="56" customFormat="1" ht="15">
      <c r="A55" s="134"/>
      <c r="B55" s="96" t="s">
        <v>108</v>
      </c>
      <c r="C55" s="109">
        <f>SUM(C52:C54)</f>
        <v>8</v>
      </c>
      <c r="D55" s="109"/>
      <c r="E55" s="98">
        <f>SUM(E52:E54)</f>
        <v>0</v>
      </c>
      <c r="F55" s="135"/>
      <c r="G55" s="153"/>
      <c r="H55" s="55"/>
      <c r="I55" s="55"/>
      <c r="J55" s="55">
        <f>SUM(J52:J54)</f>
        <v>0</v>
      </c>
      <c r="K55" s="55">
        <f>SUM(K52:K54)</f>
        <v>8</v>
      </c>
      <c r="L55" s="55">
        <f>SUM(J55:K55)</f>
        <v>8</v>
      </c>
      <c r="M55" s="55"/>
      <c r="N55" s="55"/>
      <c r="O55" s="55"/>
    </row>
    <row r="56" spans="1:15" s="5" customFormat="1" ht="9" customHeight="1">
      <c r="A56" s="128"/>
      <c r="B56" s="99"/>
      <c r="C56" s="100"/>
      <c r="D56" s="100"/>
      <c r="E56" s="101"/>
      <c r="F56" s="129"/>
      <c r="G56" s="154"/>
      <c r="H56" s="7"/>
      <c r="I56" s="7"/>
      <c r="J56" s="7"/>
      <c r="K56" s="7"/>
      <c r="L56" s="7"/>
      <c r="M56" s="7"/>
      <c r="N56" s="7"/>
      <c r="O56" s="7"/>
    </row>
    <row r="57" spans="1:15" ht="30" customHeight="1">
      <c r="A57" s="332" t="s">
        <v>11</v>
      </c>
      <c r="B57" s="332"/>
      <c r="C57" s="332"/>
      <c r="D57" s="332"/>
      <c r="E57" s="332"/>
      <c r="F57" s="332"/>
      <c r="G57" s="149"/>
      <c r="H57" s="6"/>
      <c r="I57" s="6"/>
      <c r="J57" s="6"/>
      <c r="K57" s="6"/>
      <c r="L57" s="6"/>
      <c r="M57" s="6"/>
      <c r="N57" s="6"/>
      <c r="O57" s="6"/>
    </row>
    <row r="58" spans="1:15" s="54" customFormat="1" ht="50.1" customHeight="1">
      <c r="A58" s="121"/>
      <c r="B58" s="90" t="s">
        <v>46</v>
      </c>
      <c r="C58" s="57">
        <v>1</v>
      </c>
      <c r="D58" s="273" t="s">
        <v>114</v>
      </c>
      <c r="E58" s="91">
        <f t="shared" ref="E58:E64" si="15">IF(D58="Yes",C58,0)</f>
        <v>0</v>
      </c>
      <c r="F58" s="276"/>
      <c r="G58" s="152"/>
      <c r="H58" s="53"/>
      <c r="I58" s="53"/>
      <c r="J58" s="51">
        <f t="shared" ref="J58:J64" si="16">IF(D58="NO",C58,0)</f>
        <v>0</v>
      </c>
      <c r="K58" s="51">
        <f t="shared" ref="K58:K64" si="17">IF(D58="Choose one",C58,0)</f>
        <v>1</v>
      </c>
      <c r="L58" s="53"/>
      <c r="M58" s="53"/>
      <c r="N58" s="53"/>
      <c r="O58" s="53"/>
    </row>
    <row r="59" spans="1:15" s="54" customFormat="1" ht="33" customHeight="1">
      <c r="A59" s="125"/>
      <c r="B59" s="92" t="s">
        <v>47</v>
      </c>
      <c r="C59" s="93">
        <v>1</v>
      </c>
      <c r="D59" s="274" t="s">
        <v>114</v>
      </c>
      <c r="E59" s="94">
        <f t="shared" si="15"/>
        <v>0</v>
      </c>
      <c r="F59" s="277"/>
      <c r="G59" s="152"/>
      <c r="H59" s="53"/>
      <c r="I59" s="53"/>
      <c r="J59" s="51">
        <f t="shared" si="16"/>
        <v>0</v>
      </c>
      <c r="K59" s="51">
        <f t="shared" si="17"/>
        <v>1</v>
      </c>
      <c r="L59" s="53"/>
      <c r="M59" s="53"/>
      <c r="N59" s="53"/>
      <c r="O59" s="53"/>
    </row>
    <row r="60" spans="1:15" s="54" customFormat="1" ht="50.1" customHeight="1">
      <c r="A60" s="123"/>
      <c r="B60" s="90" t="s">
        <v>48</v>
      </c>
      <c r="C60" s="57">
        <v>2</v>
      </c>
      <c r="D60" s="273" t="s">
        <v>114</v>
      </c>
      <c r="E60" s="91">
        <f t="shared" si="15"/>
        <v>0</v>
      </c>
      <c r="F60" s="276"/>
      <c r="G60" s="152"/>
      <c r="H60" s="53"/>
      <c r="I60" s="53"/>
      <c r="J60" s="51">
        <f t="shared" si="16"/>
        <v>0</v>
      </c>
      <c r="K60" s="51">
        <f t="shared" si="17"/>
        <v>2</v>
      </c>
      <c r="L60" s="53"/>
      <c r="M60" s="53"/>
      <c r="N60" s="53"/>
      <c r="O60" s="53"/>
    </row>
    <row r="61" spans="1:15" s="54" customFormat="1" ht="60" customHeight="1">
      <c r="A61" s="72"/>
      <c r="B61" s="92" t="s">
        <v>49</v>
      </c>
      <c r="C61" s="93">
        <v>5</v>
      </c>
      <c r="D61" s="274" t="s">
        <v>114</v>
      </c>
      <c r="E61" s="94">
        <f t="shared" si="15"/>
        <v>0</v>
      </c>
      <c r="F61" s="277"/>
      <c r="G61" s="152"/>
      <c r="H61" s="53"/>
      <c r="I61" s="53"/>
      <c r="J61" s="51">
        <f t="shared" si="16"/>
        <v>0</v>
      </c>
      <c r="K61" s="51">
        <f t="shared" si="17"/>
        <v>5</v>
      </c>
      <c r="L61" s="53"/>
      <c r="M61" s="53"/>
      <c r="N61" s="53"/>
      <c r="O61" s="53"/>
    </row>
    <row r="62" spans="1:15" s="54" customFormat="1" ht="59.25" customHeight="1">
      <c r="A62" s="123"/>
      <c r="B62" s="90" t="s">
        <v>50</v>
      </c>
      <c r="C62" s="57">
        <v>2</v>
      </c>
      <c r="D62" s="273" t="s">
        <v>114</v>
      </c>
      <c r="E62" s="91">
        <f t="shared" si="15"/>
        <v>0</v>
      </c>
      <c r="F62" s="276"/>
      <c r="G62" s="152"/>
      <c r="H62" s="53"/>
      <c r="I62" s="53"/>
      <c r="J62" s="51">
        <f t="shared" si="16"/>
        <v>0</v>
      </c>
      <c r="K62" s="51">
        <f t="shared" si="17"/>
        <v>2</v>
      </c>
      <c r="L62" s="53"/>
      <c r="M62" s="53"/>
      <c r="N62" s="53"/>
      <c r="O62" s="53"/>
    </row>
    <row r="63" spans="1:15" s="54" customFormat="1" ht="33" customHeight="1">
      <c r="A63" s="125"/>
      <c r="B63" s="92" t="s">
        <v>127</v>
      </c>
      <c r="C63" s="93">
        <v>5</v>
      </c>
      <c r="D63" s="274" t="s">
        <v>114</v>
      </c>
      <c r="E63" s="94">
        <f t="shared" si="15"/>
        <v>0</v>
      </c>
      <c r="F63" s="277"/>
      <c r="G63" s="152"/>
      <c r="H63" s="53"/>
      <c r="I63" s="53"/>
      <c r="J63" s="51">
        <f t="shared" si="16"/>
        <v>0</v>
      </c>
      <c r="K63" s="51">
        <f t="shared" si="17"/>
        <v>5</v>
      </c>
      <c r="L63" s="53"/>
      <c r="M63" s="53"/>
      <c r="N63" s="53"/>
      <c r="O63" s="53"/>
    </row>
    <row r="64" spans="1:15" s="54" customFormat="1" ht="33" customHeight="1">
      <c r="A64" s="121"/>
      <c r="B64" s="90" t="s">
        <v>51</v>
      </c>
      <c r="C64" s="57">
        <v>2</v>
      </c>
      <c r="D64" s="273" t="s">
        <v>114</v>
      </c>
      <c r="E64" s="91">
        <f t="shared" si="15"/>
        <v>0</v>
      </c>
      <c r="F64" s="276"/>
      <c r="G64" s="152"/>
      <c r="H64" s="53"/>
      <c r="I64" s="53"/>
      <c r="J64" s="51">
        <f t="shared" si="16"/>
        <v>0</v>
      </c>
      <c r="K64" s="51">
        <f t="shared" si="17"/>
        <v>2</v>
      </c>
      <c r="L64" s="53"/>
      <c r="M64" s="53"/>
      <c r="N64" s="53"/>
      <c r="O64" s="53"/>
    </row>
    <row r="65" spans="1:15" s="56" customFormat="1" ht="15">
      <c r="A65" s="134"/>
      <c r="B65" s="96" t="s">
        <v>108</v>
      </c>
      <c r="C65" s="109">
        <f>SUM(C58:C64)</f>
        <v>18</v>
      </c>
      <c r="D65" s="109"/>
      <c r="E65" s="98">
        <f>SUM(E58:E64)</f>
        <v>0</v>
      </c>
      <c r="F65" s="135"/>
      <c r="G65" s="153"/>
      <c r="H65" s="55"/>
      <c r="I65" s="55"/>
      <c r="J65" s="55">
        <f>SUM(J58:J64)</f>
        <v>0</v>
      </c>
      <c r="K65" s="55">
        <f>SUM(K58:K64)</f>
        <v>18</v>
      </c>
      <c r="L65" s="55">
        <f>SUM(J65:K65)</f>
        <v>18</v>
      </c>
      <c r="M65" s="55"/>
      <c r="N65" s="55"/>
      <c r="O65" s="55"/>
    </row>
    <row r="66" spans="1:15" s="5" customFormat="1" ht="9" customHeight="1">
      <c r="A66" s="128"/>
      <c r="B66" s="99"/>
      <c r="C66" s="100"/>
      <c r="D66" s="100"/>
      <c r="E66" s="101"/>
      <c r="F66" s="129"/>
      <c r="G66" s="154"/>
      <c r="H66" s="7"/>
      <c r="I66" s="7"/>
      <c r="J66" s="7"/>
      <c r="K66" s="7"/>
      <c r="L66" s="7"/>
      <c r="M66" s="7"/>
      <c r="N66" s="7"/>
      <c r="O66" s="7"/>
    </row>
    <row r="67" spans="1:15" ht="30" customHeight="1">
      <c r="A67" s="341" t="s">
        <v>124</v>
      </c>
      <c r="B67" s="333"/>
      <c r="C67" s="333"/>
      <c r="D67" s="333"/>
      <c r="E67" s="333"/>
      <c r="F67" s="333"/>
      <c r="G67" s="149"/>
      <c r="H67" s="6"/>
      <c r="I67" s="6"/>
      <c r="J67" s="6"/>
      <c r="K67" s="6"/>
      <c r="L67" s="6"/>
      <c r="M67" s="6"/>
      <c r="N67" s="6"/>
      <c r="O67" s="6"/>
    </row>
    <row r="68" spans="1:15" s="54" customFormat="1" ht="33" customHeight="1">
      <c r="A68" s="123"/>
      <c r="B68" s="90" t="s">
        <v>78</v>
      </c>
      <c r="C68" s="57">
        <v>4</v>
      </c>
      <c r="D68" s="273" t="s">
        <v>114</v>
      </c>
      <c r="E68" s="91">
        <f t="shared" ref="E68:E72" si="18">IF(D68="Yes",C68,0)</f>
        <v>0</v>
      </c>
      <c r="F68" s="276"/>
      <c r="G68" s="152"/>
      <c r="H68" s="53"/>
      <c r="I68" s="53"/>
      <c r="J68" s="51">
        <f t="shared" ref="J68:J72" si="19">IF(D68="NO",C68,0)</f>
        <v>0</v>
      </c>
      <c r="K68" s="51">
        <f t="shared" ref="K68:K72" si="20">IF(D68="Choose one",C68,0)</f>
        <v>4</v>
      </c>
      <c r="L68" s="53"/>
      <c r="M68" s="53"/>
      <c r="N68" s="53"/>
      <c r="O68" s="53"/>
    </row>
    <row r="69" spans="1:15" s="54" customFormat="1" ht="33" customHeight="1">
      <c r="A69" s="72"/>
      <c r="B69" s="92" t="s">
        <v>79</v>
      </c>
      <c r="C69" s="93">
        <v>5</v>
      </c>
      <c r="D69" s="274" t="s">
        <v>114</v>
      </c>
      <c r="E69" s="94">
        <f t="shared" si="18"/>
        <v>0</v>
      </c>
      <c r="F69" s="277"/>
      <c r="G69" s="152"/>
      <c r="H69" s="53"/>
      <c r="I69" s="53"/>
      <c r="J69" s="51">
        <f t="shared" si="19"/>
        <v>0</v>
      </c>
      <c r="K69" s="51">
        <f t="shared" si="20"/>
        <v>5</v>
      </c>
      <c r="L69" s="53"/>
      <c r="M69" s="53"/>
      <c r="N69" s="53"/>
      <c r="O69" s="53"/>
    </row>
    <row r="70" spans="1:15" s="54" customFormat="1" ht="50.1" customHeight="1">
      <c r="A70" s="123"/>
      <c r="B70" s="90" t="s">
        <v>80</v>
      </c>
      <c r="C70" s="57">
        <v>1</v>
      </c>
      <c r="D70" s="273" t="s">
        <v>114</v>
      </c>
      <c r="E70" s="91">
        <f t="shared" si="18"/>
        <v>0</v>
      </c>
      <c r="F70" s="276"/>
      <c r="G70" s="152"/>
      <c r="H70" s="53"/>
      <c r="I70" s="53"/>
      <c r="J70" s="51">
        <f t="shared" si="19"/>
        <v>0</v>
      </c>
      <c r="K70" s="51">
        <f t="shared" si="20"/>
        <v>1</v>
      </c>
      <c r="L70" s="53"/>
      <c r="M70" s="53"/>
      <c r="N70" s="53"/>
      <c r="O70" s="53"/>
    </row>
    <row r="71" spans="1:15" s="54" customFormat="1" ht="33" customHeight="1">
      <c r="A71" s="72"/>
      <c r="B71" s="92" t="s">
        <v>81</v>
      </c>
      <c r="C71" s="93">
        <v>1</v>
      </c>
      <c r="D71" s="274" t="s">
        <v>114</v>
      </c>
      <c r="E71" s="94">
        <f t="shared" si="18"/>
        <v>0</v>
      </c>
      <c r="F71" s="277"/>
      <c r="G71" s="152"/>
      <c r="H71" s="53"/>
      <c r="I71" s="53"/>
      <c r="J71" s="51">
        <f t="shared" si="19"/>
        <v>0</v>
      </c>
      <c r="K71" s="51">
        <f t="shared" si="20"/>
        <v>1</v>
      </c>
      <c r="L71" s="53"/>
      <c r="M71" s="53"/>
      <c r="N71" s="53"/>
      <c r="O71" s="53"/>
    </row>
    <row r="72" spans="1:15" s="54" customFormat="1" ht="33" customHeight="1">
      <c r="A72" s="123"/>
      <c r="B72" s="90" t="s">
        <v>82</v>
      </c>
      <c r="C72" s="57">
        <v>1</v>
      </c>
      <c r="D72" s="273" t="s">
        <v>114</v>
      </c>
      <c r="E72" s="91">
        <f t="shared" si="18"/>
        <v>0</v>
      </c>
      <c r="F72" s="276"/>
      <c r="G72" s="152"/>
      <c r="H72" s="53"/>
      <c r="I72" s="53"/>
      <c r="J72" s="51">
        <f t="shared" si="19"/>
        <v>0</v>
      </c>
      <c r="K72" s="51">
        <f t="shared" si="20"/>
        <v>1</v>
      </c>
      <c r="L72" s="53"/>
      <c r="M72" s="53"/>
      <c r="N72" s="53"/>
      <c r="O72" s="53"/>
    </row>
    <row r="73" spans="1:15" s="54" customFormat="1" ht="15" customHeight="1">
      <c r="A73" s="134"/>
      <c r="B73" s="96" t="s">
        <v>108</v>
      </c>
      <c r="C73" s="109">
        <f>SUM(C68:C72)</f>
        <v>12</v>
      </c>
      <c r="D73" s="109"/>
      <c r="E73" s="98">
        <f>SUM(E68:E72)</f>
        <v>0</v>
      </c>
      <c r="F73" s="135"/>
      <c r="G73" s="152"/>
      <c r="H73" s="53"/>
      <c r="I73" s="53"/>
      <c r="J73" s="53">
        <f>SUM(J68:J72)</f>
        <v>0</v>
      </c>
      <c r="K73" s="53">
        <f>SUM(K68:K72)</f>
        <v>12</v>
      </c>
      <c r="L73" s="53">
        <f>SUM(J73:K73)</f>
        <v>12</v>
      </c>
      <c r="M73" s="53"/>
      <c r="N73" s="53"/>
      <c r="O73" s="53"/>
    </row>
    <row r="74" spans="1:15" s="5" customFormat="1" ht="9" customHeight="1">
      <c r="A74" s="128"/>
      <c r="B74" s="99"/>
      <c r="C74" s="100"/>
      <c r="D74" s="100"/>
      <c r="E74" s="101"/>
      <c r="F74" s="129"/>
      <c r="G74" s="154"/>
      <c r="H74" s="7"/>
      <c r="I74" s="7"/>
      <c r="J74" s="7"/>
      <c r="K74" s="7"/>
      <c r="L74" s="7"/>
      <c r="M74" s="7"/>
      <c r="N74" s="7"/>
      <c r="O74" s="7"/>
    </row>
    <row r="75" spans="1:15" ht="30" customHeight="1">
      <c r="A75" s="327" t="s">
        <v>125</v>
      </c>
      <c r="B75" s="327"/>
      <c r="C75" s="327"/>
      <c r="D75" s="327"/>
      <c r="E75" s="327"/>
      <c r="F75" s="327"/>
      <c r="G75" s="154"/>
      <c r="H75" s="7"/>
      <c r="I75" s="7"/>
      <c r="J75" s="7"/>
      <c r="K75" s="7"/>
      <c r="L75" s="7"/>
      <c r="M75" s="7"/>
      <c r="N75" s="7"/>
      <c r="O75" s="7"/>
    </row>
    <row r="76" spans="1:15" s="54" customFormat="1" ht="50.1" customHeight="1">
      <c r="A76" s="123"/>
      <c r="B76" s="90" t="s">
        <v>59</v>
      </c>
      <c r="C76" s="57">
        <v>1</v>
      </c>
      <c r="D76" s="273" t="s">
        <v>114</v>
      </c>
      <c r="E76" s="91">
        <f t="shared" ref="E76:E79" si="21">IF(D76="Yes",C76,0)</f>
        <v>0</v>
      </c>
      <c r="F76" s="276"/>
      <c r="G76" s="152"/>
      <c r="H76" s="53"/>
      <c r="I76" s="53"/>
      <c r="J76" s="51">
        <f t="shared" ref="J76" si="22">IF(D76="NO",C76,0)</f>
        <v>0</v>
      </c>
      <c r="K76" s="51">
        <f t="shared" ref="K76" si="23">IF(D76="Choose one",C76,0)</f>
        <v>1</v>
      </c>
      <c r="L76" s="53"/>
      <c r="M76" s="53"/>
      <c r="N76" s="53"/>
      <c r="O76" s="53"/>
    </row>
    <row r="77" spans="1:15" s="54" customFormat="1" ht="50.1" customHeight="1">
      <c r="A77" s="72"/>
      <c r="B77" s="92" t="s">
        <v>60</v>
      </c>
      <c r="C77" s="93">
        <v>1</v>
      </c>
      <c r="D77" s="274" t="s">
        <v>114</v>
      </c>
      <c r="E77" s="94">
        <f t="shared" si="21"/>
        <v>0</v>
      </c>
      <c r="F77" s="277"/>
      <c r="G77" s="152"/>
      <c r="H77" s="53"/>
      <c r="I77" s="53"/>
      <c r="J77" s="51">
        <f t="shared" ref="J77:J79" si="24">IF(D77="NO",C77,0)</f>
        <v>0</v>
      </c>
      <c r="K77" s="51">
        <f t="shared" ref="K77:K79" si="25">IF(D77="Choose one",C77,0)</f>
        <v>1</v>
      </c>
      <c r="L77" s="53"/>
      <c r="M77" s="53"/>
      <c r="N77" s="53"/>
      <c r="O77" s="53"/>
    </row>
    <row r="78" spans="1:15" s="54" customFormat="1" ht="50.1" customHeight="1">
      <c r="A78" s="123"/>
      <c r="B78" s="90" t="s">
        <v>61</v>
      </c>
      <c r="C78" s="57">
        <v>2</v>
      </c>
      <c r="D78" s="273" t="s">
        <v>114</v>
      </c>
      <c r="E78" s="91">
        <f t="shared" si="21"/>
        <v>0</v>
      </c>
      <c r="F78" s="276"/>
      <c r="G78" s="152"/>
      <c r="H78" s="53"/>
      <c r="I78" s="53"/>
      <c r="J78" s="51">
        <f t="shared" si="24"/>
        <v>0</v>
      </c>
      <c r="K78" s="51">
        <f t="shared" si="25"/>
        <v>2</v>
      </c>
      <c r="L78" s="53"/>
      <c r="M78" s="53"/>
      <c r="N78" s="53"/>
      <c r="O78" s="53"/>
    </row>
    <row r="79" spans="1:15" s="54" customFormat="1" ht="50.1" customHeight="1">
      <c r="A79" s="72"/>
      <c r="B79" s="92" t="s">
        <v>62</v>
      </c>
      <c r="C79" s="93">
        <v>2</v>
      </c>
      <c r="D79" s="274" t="s">
        <v>114</v>
      </c>
      <c r="E79" s="94">
        <f t="shared" si="21"/>
        <v>0</v>
      </c>
      <c r="F79" s="277"/>
      <c r="G79" s="152"/>
      <c r="H79" s="53"/>
      <c r="I79" s="53"/>
      <c r="J79" s="51">
        <f t="shared" si="24"/>
        <v>0</v>
      </c>
      <c r="K79" s="51">
        <f t="shared" si="25"/>
        <v>2</v>
      </c>
      <c r="L79" s="53"/>
      <c r="M79" s="53"/>
      <c r="N79" s="53"/>
      <c r="O79" s="53"/>
    </row>
    <row r="80" spans="1:15" s="56" customFormat="1" ht="15">
      <c r="A80" s="134"/>
      <c r="B80" s="96" t="s">
        <v>108</v>
      </c>
      <c r="C80" s="109">
        <f>SUM(C76:C79)</f>
        <v>6</v>
      </c>
      <c r="D80" s="109"/>
      <c r="E80" s="98">
        <f>SUM(E76:E79)</f>
        <v>0</v>
      </c>
      <c r="F80" s="135"/>
      <c r="G80" s="153"/>
      <c r="H80" s="55"/>
      <c r="I80" s="55"/>
      <c r="J80" s="55">
        <f>SUM(J76:J79)</f>
        <v>0</v>
      </c>
      <c r="K80" s="55">
        <f>SUM(K76:K79)</f>
        <v>6</v>
      </c>
      <c r="L80" s="55">
        <f>SUM(J80:K80)</f>
        <v>6</v>
      </c>
      <c r="M80" s="55"/>
      <c r="N80" s="55"/>
      <c r="O80" s="55"/>
    </row>
    <row r="81" spans="1:15" s="5" customFormat="1" ht="9" customHeight="1">
      <c r="A81" s="128"/>
      <c r="B81" s="99"/>
      <c r="C81" s="100"/>
      <c r="D81" s="100"/>
      <c r="E81" s="101"/>
      <c r="F81" s="129"/>
      <c r="G81" s="154"/>
      <c r="H81" s="7"/>
      <c r="I81" s="7"/>
      <c r="J81" s="7"/>
      <c r="K81" s="7"/>
      <c r="L81" s="7"/>
      <c r="M81" s="7"/>
      <c r="N81" s="7"/>
      <c r="O81" s="7"/>
    </row>
    <row r="82" spans="1:15" ht="30" customHeight="1">
      <c r="A82" s="334" t="s">
        <v>14</v>
      </c>
      <c r="B82" s="334"/>
      <c r="C82" s="334"/>
      <c r="D82" s="334"/>
      <c r="E82" s="334"/>
      <c r="F82" s="334"/>
      <c r="G82" s="154"/>
      <c r="H82" s="7"/>
      <c r="I82" s="7"/>
      <c r="J82" s="7"/>
      <c r="K82" s="7"/>
      <c r="L82" s="7"/>
      <c r="M82" s="7"/>
      <c r="N82" s="7"/>
      <c r="O82" s="7"/>
    </row>
    <row r="83" spans="1:15" s="54" customFormat="1" ht="50.1" customHeight="1">
      <c r="A83" s="121"/>
      <c r="B83" s="90" t="s">
        <v>63</v>
      </c>
      <c r="C83" s="57">
        <v>2</v>
      </c>
      <c r="D83" s="273" t="s">
        <v>114</v>
      </c>
      <c r="E83" s="91">
        <f t="shared" ref="E83:E89" si="26">IF(D83="Yes",C83,0)</f>
        <v>0</v>
      </c>
      <c r="F83" s="276"/>
      <c r="G83" s="152"/>
      <c r="H83" s="53"/>
      <c r="I83" s="53"/>
      <c r="J83" s="51">
        <f t="shared" ref="J83:J89" si="27">IF(D83="NO",C83,0)</f>
        <v>0</v>
      </c>
      <c r="K83" s="51">
        <f t="shared" ref="K83:K89" si="28">IF(D83="Choose one",C83,0)</f>
        <v>2</v>
      </c>
      <c r="L83" s="53"/>
      <c r="M83" s="53"/>
      <c r="N83" s="53"/>
      <c r="O83" s="53"/>
    </row>
    <row r="84" spans="1:15" s="54" customFormat="1" ht="50.1" customHeight="1">
      <c r="A84" s="125"/>
      <c r="B84" s="92" t="s">
        <v>64</v>
      </c>
      <c r="C84" s="93">
        <v>5</v>
      </c>
      <c r="D84" s="274" t="s">
        <v>114</v>
      </c>
      <c r="E84" s="94">
        <f t="shared" si="26"/>
        <v>0</v>
      </c>
      <c r="F84" s="277"/>
      <c r="G84" s="152"/>
      <c r="H84" s="53"/>
      <c r="I84" s="53"/>
      <c r="J84" s="51">
        <f t="shared" si="27"/>
        <v>0</v>
      </c>
      <c r="K84" s="51">
        <f t="shared" si="28"/>
        <v>5</v>
      </c>
      <c r="L84" s="53"/>
      <c r="M84" s="53"/>
      <c r="N84" s="53"/>
      <c r="O84" s="53"/>
    </row>
    <row r="85" spans="1:15" s="54" customFormat="1" ht="33" customHeight="1">
      <c r="A85" s="121"/>
      <c r="B85" s="110" t="s">
        <v>65</v>
      </c>
      <c r="C85" s="57">
        <v>1</v>
      </c>
      <c r="D85" s="273" t="s">
        <v>114</v>
      </c>
      <c r="E85" s="91">
        <f t="shared" si="26"/>
        <v>0</v>
      </c>
      <c r="F85" s="276"/>
      <c r="G85" s="152"/>
      <c r="H85" s="53"/>
      <c r="I85" s="53"/>
      <c r="J85" s="51">
        <f t="shared" si="27"/>
        <v>0</v>
      </c>
      <c r="K85" s="51">
        <f t="shared" si="28"/>
        <v>1</v>
      </c>
      <c r="L85" s="53"/>
      <c r="M85" s="53"/>
      <c r="N85" s="53"/>
      <c r="O85" s="53"/>
    </row>
    <row r="86" spans="1:15" s="54" customFormat="1" ht="50.1" customHeight="1">
      <c r="A86" s="72"/>
      <c r="B86" s="92" t="s">
        <v>66</v>
      </c>
      <c r="C86" s="93">
        <v>3</v>
      </c>
      <c r="D86" s="274" t="s">
        <v>114</v>
      </c>
      <c r="E86" s="94">
        <f t="shared" si="26"/>
        <v>0</v>
      </c>
      <c r="F86" s="277"/>
      <c r="G86" s="152"/>
      <c r="H86" s="53"/>
      <c r="I86" s="53"/>
      <c r="J86" s="51">
        <f t="shared" si="27"/>
        <v>0</v>
      </c>
      <c r="K86" s="51">
        <f t="shared" si="28"/>
        <v>3</v>
      </c>
      <c r="L86" s="53"/>
      <c r="M86" s="53"/>
      <c r="N86" s="53"/>
      <c r="O86" s="53"/>
    </row>
    <row r="87" spans="1:15" s="54" customFormat="1" ht="56.25" customHeight="1">
      <c r="A87" s="123"/>
      <c r="B87" s="90" t="s">
        <v>67</v>
      </c>
      <c r="C87" s="57">
        <v>1</v>
      </c>
      <c r="D87" s="273" t="s">
        <v>114</v>
      </c>
      <c r="E87" s="91">
        <f t="shared" si="26"/>
        <v>0</v>
      </c>
      <c r="F87" s="276"/>
      <c r="G87" s="152"/>
      <c r="H87" s="53"/>
      <c r="I87" s="53"/>
      <c r="J87" s="51">
        <f t="shared" si="27"/>
        <v>0</v>
      </c>
      <c r="K87" s="51">
        <f t="shared" si="28"/>
        <v>1</v>
      </c>
      <c r="L87" s="53"/>
      <c r="M87" s="53"/>
      <c r="N87" s="53"/>
      <c r="O87" s="53"/>
    </row>
    <row r="88" spans="1:15" s="54" customFormat="1" ht="33" customHeight="1">
      <c r="A88" s="125"/>
      <c r="B88" s="92" t="s">
        <v>51</v>
      </c>
      <c r="C88" s="93">
        <v>2</v>
      </c>
      <c r="D88" s="274" t="s">
        <v>114</v>
      </c>
      <c r="E88" s="94">
        <f t="shared" si="26"/>
        <v>0</v>
      </c>
      <c r="F88" s="277"/>
      <c r="G88" s="152"/>
      <c r="H88" s="53"/>
      <c r="I88" s="53"/>
      <c r="J88" s="51">
        <f t="shared" si="27"/>
        <v>0</v>
      </c>
      <c r="K88" s="51">
        <f t="shared" si="28"/>
        <v>2</v>
      </c>
      <c r="L88" s="53"/>
      <c r="M88" s="53"/>
      <c r="N88" s="53"/>
      <c r="O88" s="53"/>
    </row>
    <row r="89" spans="1:15" s="54" customFormat="1" ht="33" customHeight="1">
      <c r="A89" s="121"/>
      <c r="B89" s="90" t="s">
        <v>68</v>
      </c>
      <c r="C89" s="57">
        <v>2</v>
      </c>
      <c r="D89" s="273" t="s">
        <v>114</v>
      </c>
      <c r="E89" s="91">
        <f t="shared" si="26"/>
        <v>0</v>
      </c>
      <c r="F89" s="276"/>
      <c r="G89" s="152"/>
      <c r="H89" s="53"/>
      <c r="I89" s="53"/>
      <c r="J89" s="51">
        <f t="shared" si="27"/>
        <v>0</v>
      </c>
      <c r="K89" s="51">
        <f t="shared" si="28"/>
        <v>2</v>
      </c>
      <c r="L89" s="53"/>
      <c r="M89" s="53"/>
      <c r="N89" s="53"/>
      <c r="O89" s="53"/>
    </row>
    <row r="90" spans="1:15" s="56" customFormat="1" ht="15">
      <c r="A90" s="134"/>
      <c r="B90" s="108" t="s">
        <v>108</v>
      </c>
      <c r="C90" s="109">
        <f>SUM(C83:C89)</f>
        <v>16</v>
      </c>
      <c r="D90" s="109"/>
      <c r="E90" s="98">
        <f>SUM(E83:E89)</f>
        <v>0</v>
      </c>
      <c r="F90" s="135"/>
      <c r="G90" s="153"/>
      <c r="H90" s="55"/>
      <c r="I90" s="55"/>
      <c r="J90" s="55">
        <f>SUM(J83:J89)</f>
        <v>0</v>
      </c>
      <c r="K90" s="55">
        <f>SUM(K83:K89)</f>
        <v>16</v>
      </c>
      <c r="L90" s="55">
        <f>SUM(J90:K90)</f>
        <v>16</v>
      </c>
      <c r="M90" s="55"/>
      <c r="N90" s="55"/>
      <c r="O90" s="55"/>
    </row>
    <row r="91" spans="1:15" s="5" customFormat="1" ht="9" customHeight="1">
      <c r="A91" s="128"/>
      <c r="B91" s="99"/>
      <c r="C91" s="100"/>
      <c r="D91" s="100"/>
      <c r="E91" s="101"/>
      <c r="F91" s="129"/>
      <c r="G91" s="154"/>
      <c r="H91" s="7"/>
      <c r="I91" s="7"/>
      <c r="J91" s="7"/>
      <c r="K91" s="7"/>
      <c r="L91" s="7"/>
      <c r="M91" s="7"/>
      <c r="N91" s="7"/>
      <c r="O91" s="7"/>
    </row>
    <row r="92" spans="1:15" ht="30" customHeight="1">
      <c r="A92" s="325" t="s">
        <v>15</v>
      </c>
      <c r="B92" s="325"/>
      <c r="C92" s="325"/>
      <c r="D92" s="325"/>
      <c r="E92" s="325"/>
      <c r="F92" s="325"/>
      <c r="G92" s="149"/>
      <c r="H92" s="6"/>
      <c r="I92" s="6"/>
      <c r="J92" s="6"/>
      <c r="K92" s="6"/>
      <c r="L92" s="6"/>
      <c r="M92" s="6"/>
      <c r="N92" s="6"/>
      <c r="O92" s="6"/>
    </row>
    <row r="93" spans="1:15" s="54" customFormat="1" ht="50.1" customHeight="1">
      <c r="A93" s="121"/>
      <c r="B93" s="90" t="s">
        <v>44</v>
      </c>
      <c r="C93" s="57">
        <v>5</v>
      </c>
      <c r="D93" s="273" t="s">
        <v>114</v>
      </c>
      <c r="E93" s="91">
        <f t="shared" ref="E93:E96" si="29">IF(D93="Yes",C93,0)</f>
        <v>0</v>
      </c>
      <c r="F93" s="276"/>
      <c r="G93" s="152"/>
      <c r="H93" s="53"/>
      <c r="I93" s="53"/>
      <c r="J93" s="51">
        <f t="shared" ref="J93:J96" si="30">IF(D93="NO",C93,0)</f>
        <v>0</v>
      </c>
      <c r="K93" s="51">
        <f t="shared" ref="K93:K96" si="31">IF(D93="Choose one",C93,0)</f>
        <v>5</v>
      </c>
      <c r="L93" s="53"/>
      <c r="M93" s="53"/>
      <c r="N93" s="53"/>
      <c r="O93" s="53"/>
    </row>
    <row r="94" spans="1:15" s="54" customFormat="1" ht="50.1" customHeight="1">
      <c r="A94" s="125"/>
      <c r="B94" s="92" t="s">
        <v>69</v>
      </c>
      <c r="C94" s="93">
        <v>5</v>
      </c>
      <c r="D94" s="274" t="s">
        <v>114</v>
      </c>
      <c r="E94" s="94">
        <f t="shared" si="29"/>
        <v>0</v>
      </c>
      <c r="F94" s="277"/>
      <c r="G94" s="152"/>
      <c r="H94" s="53"/>
      <c r="I94" s="53"/>
      <c r="J94" s="51">
        <f t="shared" si="30"/>
        <v>0</v>
      </c>
      <c r="K94" s="51">
        <f t="shared" si="31"/>
        <v>5</v>
      </c>
      <c r="L94" s="53"/>
      <c r="M94" s="53"/>
      <c r="N94" s="53"/>
      <c r="O94" s="53"/>
    </row>
    <row r="95" spans="1:15" s="54" customFormat="1" ht="50.1" customHeight="1">
      <c r="A95" s="123"/>
      <c r="B95" s="110" t="s">
        <v>70</v>
      </c>
      <c r="C95" s="57">
        <v>2</v>
      </c>
      <c r="D95" s="273" t="s">
        <v>114</v>
      </c>
      <c r="E95" s="91">
        <f t="shared" si="29"/>
        <v>0</v>
      </c>
      <c r="F95" s="276"/>
      <c r="G95" s="152"/>
      <c r="H95" s="53"/>
      <c r="I95" s="53"/>
      <c r="J95" s="51">
        <f t="shared" si="30"/>
        <v>0</v>
      </c>
      <c r="K95" s="51">
        <f t="shared" si="31"/>
        <v>2</v>
      </c>
      <c r="L95" s="53"/>
      <c r="M95" s="53"/>
      <c r="N95" s="53"/>
      <c r="O95" s="53"/>
    </row>
    <row r="96" spans="1:15" s="54" customFormat="1" ht="50.1" customHeight="1">
      <c r="A96" s="72"/>
      <c r="B96" s="92" t="s">
        <v>71</v>
      </c>
      <c r="C96" s="93">
        <v>1</v>
      </c>
      <c r="D96" s="274" t="s">
        <v>114</v>
      </c>
      <c r="E96" s="94">
        <f t="shared" si="29"/>
        <v>0</v>
      </c>
      <c r="F96" s="277"/>
      <c r="G96" s="152"/>
      <c r="H96" s="53"/>
      <c r="I96" s="53"/>
      <c r="J96" s="51">
        <f t="shared" si="30"/>
        <v>0</v>
      </c>
      <c r="K96" s="51">
        <f t="shared" si="31"/>
        <v>1</v>
      </c>
      <c r="L96" s="53"/>
      <c r="M96" s="53"/>
      <c r="N96" s="53"/>
      <c r="O96" s="53"/>
    </row>
    <row r="97" spans="1:15" s="56" customFormat="1" ht="15">
      <c r="A97" s="134"/>
      <c r="B97" s="96" t="s">
        <v>108</v>
      </c>
      <c r="C97" s="109">
        <f>SUM(C93:C96)</f>
        <v>13</v>
      </c>
      <c r="D97" s="109"/>
      <c r="E97" s="98">
        <f>SUM(E93:E96)</f>
        <v>0</v>
      </c>
      <c r="F97" s="135"/>
      <c r="G97" s="153"/>
      <c r="H97" s="55"/>
      <c r="I97" s="55"/>
      <c r="J97" s="55">
        <f>SUM(J93:J96)</f>
        <v>0</v>
      </c>
      <c r="K97" s="55">
        <f>SUM(K93:K96)</f>
        <v>13</v>
      </c>
      <c r="L97" s="55">
        <f>SUM(J97:K97)</f>
        <v>13</v>
      </c>
      <c r="M97" s="55"/>
      <c r="N97" s="55"/>
      <c r="O97" s="55"/>
    </row>
    <row r="98" spans="1:15" s="5" customFormat="1" ht="9" customHeight="1">
      <c r="A98" s="128"/>
      <c r="B98" s="99"/>
      <c r="C98" s="100"/>
      <c r="D98" s="100"/>
      <c r="E98" s="101"/>
      <c r="F98" s="129"/>
      <c r="G98" s="154"/>
      <c r="H98" s="7"/>
      <c r="I98" s="7"/>
      <c r="J98" s="7"/>
      <c r="K98" s="7"/>
      <c r="L98" s="7"/>
      <c r="M98" s="7"/>
      <c r="N98" s="7"/>
      <c r="O98" s="7"/>
    </row>
    <row r="99" spans="1:15" ht="30" customHeight="1">
      <c r="A99" s="333" t="s">
        <v>72</v>
      </c>
      <c r="B99" s="333"/>
      <c r="C99" s="333"/>
      <c r="D99" s="333"/>
      <c r="E99" s="333"/>
      <c r="F99" s="333"/>
      <c r="G99" s="149"/>
      <c r="H99" s="6"/>
      <c r="I99" s="6"/>
      <c r="J99" s="6"/>
      <c r="K99" s="6"/>
      <c r="L99" s="6"/>
      <c r="M99" s="6"/>
      <c r="N99" s="6"/>
      <c r="O99" s="6"/>
    </row>
    <row r="100" spans="1:15" s="54" customFormat="1" ht="33" customHeight="1">
      <c r="A100" s="121"/>
      <c r="B100" s="90" t="s">
        <v>73</v>
      </c>
      <c r="C100" s="57">
        <v>1</v>
      </c>
      <c r="D100" s="273" t="s">
        <v>114</v>
      </c>
      <c r="E100" s="91">
        <f t="shared" ref="E100:E102" si="32">IF(D100="Yes",C100,0)</f>
        <v>0</v>
      </c>
      <c r="F100" s="276"/>
      <c r="G100" s="152"/>
      <c r="H100" s="53"/>
      <c r="I100" s="53"/>
      <c r="J100" s="51">
        <f t="shared" ref="J100:J102" si="33">IF(D100="NO",C100,0)</f>
        <v>0</v>
      </c>
      <c r="K100" s="51">
        <f t="shared" ref="K100:K102" si="34">IF(D100="Choose one",C100,0)</f>
        <v>1</v>
      </c>
      <c r="L100" s="53"/>
      <c r="M100" s="53"/>
      <c r="N100" s="53"/>
      <c r="O100" s="53"/>
    </row>
    <row r="101" spans="1:15" s="54" customFormat="1" ht="33" customHeight="1">
      <c r="A101" s="72"/>
      <c r="B101" s="92" t="s">
        <v>74</v>
      </c>
      <c r="C101" s="93">
        <v>1</v>
      </c>
      <c r="D101" s="274" t="s">
        <v>114</v>
      </c>
      <c r="E101" s="94">
        <f t="shared" si="32"/>
        <v>0</v>
      </c>
      <c r="F101" s="277"/>
      <c r="G101" s="152"/>
      <c r="H101" s="53"/>
      <c r="I101" s="53"/>
      <c r="J101" s="51">
        <f t="shared" si="33"/>
        <v>0</v>
      </c>
      <c r="K101" s="51">
        <f t="shared" si="34"/>
        <v>1</v>
      </c>
      <c r="L101" s="53"/>
      <c r="M101" s="53"/>
      <c r="N101" s="53"/>
      <c r="O101" s="53"/>
    </row>
    <row r="102" spans="1:15" s="54" customFormat="1" ht="50.1" customHeight="1">
      <c r="A102" s="123"/>
      <c r="B102" s="90" t="s">
        <v>75</v>
      </c>
      <c r="C102" s="57">
        <v>3</v>
      </c>
      <c r="D102" s="273" t="s">
        <v>114</v>
      </c>
      <c r="E102" s="91">
        <f t="shared" si="32"/>
        <v>0</v>
      </c>
      <c r="F102" s="276"/>
      <c r="G102" s="152"/>
      <c r="H102" s="53"/>
      <c r="I102" s="53"/>
      <c r="J102" s="51">
        <f t="shared" si="33"/>
        <v>0</v>
      </c>
      <c r="K102" s="51">
        <f t="shared" si="34"/>
        <v>3</v>
      </c>
      <c r="L102" s="53"/>
      <c r="M102" s="53"/>
      <c r="N102" s="53"/>
      <c r="O102" s="53"/>
    </row>
    <row r="103" spans="1:15" s="56" customFormat="1" ht="15">
      <c r="A103" s="134"/>
      <c r="B103" s="108" t="s">
        <v>108</v>
      </c>
      <c r="C103" s="109">
        <f>SUM(C100:C102)</f>
        <v>5</v>
      </c>
      <c r="D103" s="109"/>
      <c r="E103" s="98">
        <f>SUM(E100:E102)</f>
        <v>0</v>
      </c>
      <c r="F103" s="135"/>
      <c r="G103" s="153"/>
      <c r="H103" s="55"/>
      <c r="I103" s="55"/>
      <c r="J103" s="55">
        <f>SUM(J100:J102)</f>
        <v>0</v>
      </c>
      <c r="K103" s="55">
        <f>SUM(K100:K102)</f>
        <v>5</v>
      </c>
      <c r="L103" s="55">
        <f>SUM(J103:K103)</f>
        <v>5</v>
      </c>
      <c r="M103" s="55"/>
      <c r="N103" s="55"/>
      <c r="O103" s="55"/>
    </row>
    <row r="104" spans="1:15" s="5" customFormat="1" ht="9" customHeight="1">
      <c r="A104" s="128"/>
      <c r="B104" s="99"/>
      <c r="C104" s="100"/>
      <c r="D104" s="100"/>
      <c r="E104" s="101"/>
      <c r="F104" s="129"/>
      <c r="G104" s="154"/>
      <c r="H104" s="7"/>
      <c r="I104" s="7"/>
      <c r="J104" s="7"/>
      <c r="K104" s="7"/>
      <c r="L104" s="7"/>
      <c r="M104" s="7"/>
      <c r="N104" s="7"/>
      <c r="O104" s="7"/>
    </row>
    <row r="105" spans="1:15" ht="30" customHeight="1">
      <c r="A105" s="335" t="s">
        <v>16</v>
      </c>
      <c r="B105" s="335"/>
      <c r="C105" s="335"/>
      <c r="D105" s="335"/>
      <c r="E105" s="335"/>
      <c r="F105" s="335"/>
      <c r="G105" s="149"/>
      <c r="H105" s="6"/>
      <c r="I105" s="6"/>
      <c r="J105" s="6"/>
      <c r="K105" s="6"/>
      <c r="L105" s="6"/>
      <c r="M105" s="6"/>
      <c r="N105" s="6"/>
      <c r="O105" s="6"/>
    </row>
    <row r="106" spans="1:15" s="54" customFormat="1" ht="50.1" customHeight="1">
      <c r="A106" s="123"/>
      <c r="B106" s="110" t="s">
        <v>71</v>
      </c>
      <c r="C106" s="57">
        <v>1</v>
      </c>
      <c r="D106" s="273" t="s">
        <v>114</v>
      </c>
      <c r="E106" s="91">
        <f t="shared" ref="E106:E107" si="35">IF(D106="Yes",C106,0)</f>
        <v>0</v>
      </c>
      <c r="F106" s="276"/>
      <c r="G106" s="152"/>
      <c r="H106" s="53"/>
      <c r="I106" s="53"/>
      <c r="J106" s="51">
        <f t="shared" ref="J106:J107" si="36">IF(D106="NO",C106,0)</f>
        <v>0</v>
      </c>
      <c r="K106" s="51">
        <f t="shared" ref="K106:K107" si="37">IF(D106="Choose one",C106,0)</f>
        <v>1</v>
      </c>
      <c r="L106" s="53"/>
      <c r="M106" s="53"/>
      <c r="N106" s="53"/>
      <c r="O106" s="53"/>
    </row>
    <row r="107" spans="1:15" s="54" customFormat="1" ht="48" customHeight="1">
      <c r="A107" s="72"/>
      <c r="B107" s="92" t="s">
        <v>76</v>
      </c>
      <c r="C107" s="93">
        <v>1</v>
      </c>
      <c r="D107" s="274" t="s">
        <v>114</v>
      </c>
      <c r="E107" s="94">
        <f t="shared" si="35"/>
        <v>0</v>
      </c>
      <c r="F107" s="277"/>
      <c r="G107" s="152"/>
      <c r="H107" s="53"/>
      <c r="I107" s="53"/>
      <c r="J107" s="51">
        <f t="shared" si="36"/>
        <v>0</v>
      </c>
      <c r="K107" s="51">
        <f t="shared" si="37"/>
        <v>1</v>
      </c>
      <c r="L107" s="53"/>
      <c r="M107" s="53"/>
      <c r="N107" s="53"/>
      <c r="O107" s="53"/>
    </row>
    <row r="108" spans="1:15" s="56" customFormat="1" ht="15">
      <c r="A108" s="134"/>
      <c r="B108" s="108" t="s">
        <v>108</v>
      </c>
      <c r="C108" s="109">
        <f>SUM(C106:C107)</f>
        <v>2</v>
      </c>
      <c r="D108" s="109"/>
      <c r="E108" s="98">
        <f>SUM(E106:E107)</f>
        <v>0</v>
      </c>
      <c r="F108" s="135"/>
      <c r="G108" s="153"/>
      <c r="H108" s="55"/>
      <c r="I108" s="55"/>
      <c r="J108" s="55">
        <f>SUM(J106:J107)</f>
        <v>0</v>
      </c>
      <c r="K108" s="55">
        <f>SUM(K106:K107)</f>
        <v>2</v>
      </c>
      <c r="L108" s="55">
        <f>SUM(J108:K108)</f>
        <v>2</v>
      </c>
      <c r="M108" s="55"/>
      <c r="N108" s="55"/>
      <c r="O108" s="55"/>
    </row>
    <row r="109" spans="1:15" s="5" customFormat="1" ht="9" customHeight="1">
      <c r="A109" s="128"/>
      <c r="B109" s="99"/>
      <c r="C109" s="100"/>
      <c r="D109" s="100"/>
      <c r="E109" s="101"/>
      <c r="F109" s="129"/>
      <c r="G109" s="154"/>
      <c r="H109" s="7"/>
      <c r="I109" s="7"/>
      <c r="J109" s="7"/>
      <c r="K109" s="7"/>
      <c r="L109" s="7"/>
      <c r="M109" s="7"/>
      <c r="N109" s="7"/>
      <c r="O109" s="7"/>
    </row>
    <row r="110" spans="1:15" ht="30" customHeight="1">
      <c r="A110" s="330" t="s">
        <v>17</v>
      </c>
      <c r="B110" s="330"/>
      <c r="C110" s="330"/>
      <c r="D110" s="330"/>
      <c r="E110" s="330"/>
      <c r="F110" s="330"/>
      <c r="G110" s="149"/>
      <c r="H110" s="6"/>
      <c r="I110" s="6"/>
      <c r="J110" s="6"/>
      <c r="K110" s="6"/>
      <c r="L110" s="6"/>
      <c r="M110" s="6"/>
      <c r="N110" s="6"/>
      <c r="O110" s="6"/>
    </row>
    <row r="111" spans="1:15" s="54" customFormat="1" ht="59.25" customHeight="1">
      <c r="A111" s="123"/>
      <c r="B111" s="90" t="s">
        <v>150</v>
      </c>
      <c r="C111" s="57">
        <v>1</v>
      </c>
      <c r="D111" s="273" t="s">
        <v>114</v>
      </c>
      <c r="E111" s="91">
        <f t="shared" ref="E111:E112" si="38">IF(D111="Yes",C111,0)</f>
        <v>0</v>
      </c>
      <c r="F111" s="276"/>
      <c r="G111" s="152"/>
      <c r="H111" s="53"/>
      <c r="I111" s="53"/>
      <c r="J111" s="51">
        <f t="shared" ref="J111:J112" si="39">IF(D111="NO",C111,0)</f>
        <v>0</v>
      </c>
      <c r="K111" s="51">
        <f t="shared" ref="K111:K112" si="40">IF(D111="Choose one",C111,0)</f>
        <v>1</v>
      </c>
      <c r="L111" s="53"/>
      <c r="M111" s="53"/>
      <c r="N111" s="53"/>
      <c r="O111" s="53"/>
    </row>
    <row r="112" spans="1:15" s="54" customFormat="1" ht="50.1" customHeight="1">
      <c r="A112" s="72"/>
      <c r="B112" s="92" t="s">
        <v>77</v>
      </c>
      <c r="C112" s="93">
        <v>1</v>
      </c>
      <c r="D112" s="274" t="s">
        <v>114</v>
      </c>
      <c r="E112" s="94">
        <f t="shared" si="38"/>
        <v>0</v>
      </c>
      <c r="F112" s="277"/>
      <c r="G112" s="152"/>
      <c r="H112" s="53"/>
      <c r="I112" s="53"/>
      <c r="J112" s="51">
        <f t="shared" si="39"/>
        <v>0</v>
      </c>
      <c r="K112" s="51">
        <f t="shared" si="40"/>
        <v>1</v>
      </c>
      <c r="L112" s="53"/>
      <c r="M112" s="53"/>
      <c r="N112" s="53"/>
      <c r="O112" s="53"/>
    </row>
    <row r="113" spans="1:15" s="56" customFormat="1" ht="15">
      <c r="A113" s="134"/>
      <c r="B113" s="108" t="s">
        <v>108</v>
      </c>
      <c r="C113" s="109">
        <f>SUM(C111:C112)</f>
        <v>2</v>
      </c>
      <c r="D113" s="109"/>
      <c r="E113" s="98">
        <f>SUM(E111:E112)</f>
        <v>0</v>
      </c>
      <c r="F113" s="135"/>
      <c r="G113" s="153"/>
      <c r="H113" s="55"/>
      <c r="I113" s="55"/>
      <c r="J113" s="55">
        <f>SUM(J111:J112)</f>
        <v>0</v>
      </c>
      <c r="K113" s="55">
        <f>SUM(K111:K112)</f>
        <v>2</v>
      </c>
      <c r="L113" s="55">
        <f>SUM(J113:K113)</f>
        <v>2</v>
      </c>
      <c r="M113" s="55"/>
      <c r="N113" s="55"/>
      <c r="O113" s="55"/>
    </row>
    <row r="114" spans="1:15" s="5" customFormat="1" ht="9" customHeight="1">
      <c r="A114" s="128"/>
      <c r="B114" s="99"/>
      <c r="C114" s="100"/>
      <c r="D114" s="100"/>
      <c r="E114" s="101"/>
      <c r="F114" s="129"/>
      <c r="G114" s="154"/>
      <c r="H114" s="7"/>
      <c r="I114" s="7"/>
      <c r="J114" s="7"/>
      <c r="K114" s="7"/>
      <c r="L114" s="7"/>
      <c r="M114" s="7"/>
      <c r="N114" s="7"/>
      <c r="O114" s="7"/>
    </row>
    <row r="115" spans="1:15" ht="30" customHeight="1">
      <c r="A115" s="336" t="s">
        <v>12</v>
      </c>
      <c r="B115" s="336"/>
      <c r="C115" s="336"/>
      <c r="D115" s="336"/>
      <c r="E115" s="336"/>
      <c r="F115" s="336"/>
      <c r="G115" s="149"/>
      <c r="H115" s="6"/>
      <c r="I115" s="6"/>
      <c r="J115" s="6"/>
      <c r="K115" s="6"/>
      <c r="L115" s="6"/>
      <c r="M115" s="6"/>
      <c r="N115" s="6"/>
      <c r="O115" s="6"/>
    </row>
    <row r="116" spans="1:15" s="54" customFormat="1" ht="50.1" customHeight="1">
      <c r="A116" s="121"/>
      <c r="B116" s="90" t="s">
        <v>52</v>
      </c>
      <c r="C116" s="57">
        <v>5</v>
      </c>
      <c r="D116" s="273" t="s">
        <v>114</v>
      </c>
      <c r="E116" s="91">
        <f t="shared" ref="E116:E122" si="41">IF(D116="Yes",C116,0)</f>
        <v>0</v>
      </c>
      <c r="F116" s="276"/>
      <c r="G116" s="152"/>
      <c r="H116" s="53"/>
      <c r="I116" s="53"/>
      <c r="J116" s="51">
        <f t="shared" ref="J116" si="42">IF(D116="NO",C116,0)</f>
        <v>0</v>
      </c>
      <c r="K116" s="51">
        <f t="shared" ref="K116" si="43">IF(D116="Choose one",C116,0)</f>
        <v>5</v>
      </c>
      <c r="L116" s="53"/>
      <c r="M116" s="53"/>
      <c r="N116" s="53"/>
      <c r="O116" s="53"/>
    </row>
    <row r="117" spans="1:15" s="54" customFormat="1" ht="50.1" customHeight="1">
      <c r="A117" s="72"/>
      <c r="B117" s="92" t="s">
        <v>53</v>
      </c>
      <c r="C117" s="93">
        <v>1</v>
      </c>
      <c r="D117" s="274" t="s">
        <v>114</v>
      </c>
      <c r="E117" s="94">
        <f t="shared" si="41"/>
        <v>0</v>
      </c>
      <c r="F117" s="277"/>
      <c r="G117" s="152"/>
      <c r="H117" s="53"/>
      <c r="I117" s="53"/>
      <c r="J117" s="51">
        <f t="shared" ref="J117:J122" si="44">IF(D117="NO",C117,0)</f>
        <v>0</v>
      </c>
      <c r="K117" s="51">
        <f t="shared" ref="K117:K122" si="45">IF(D117="Choose one",C117,0)</f>
        <v>1</v>
      </c>
      <c r="L117" s="53"/>
      <c r="M117" s="53"/>
      <c r="N117" s="53"/>
      <c r="O117" s="53"/>
    </row>
    <row r="118" spans="1:15" s="54" customFormat="1" ht="33" customHeight="1">
      <c r="A118" s="123"/>
      <c r="B118" s="90" t="s">
        <v>54</v>
      </c>
      <c r="C118" s="57">
        <v>1</v>
      </c>
      <c r="D118" s="273" t="s">
        <v>114</v>
      </c>
      <c r="E118" s="91">
        <f t="shared" si="41"/>
        <v>0</v>
      </c>
      <c r="F118" s="276"/>
      <c r="G118" s="152"/>
      <c r="H118" s="53"/>
      <c r="I118" s="53"/>
      <c r="J118" s="51">
        <f t="shared" si="44"/>
        <v>0</v>
      </c>
      <c r="K118" s="51">
        <f t="shared" si="45"/>
        <v>1</v>
      </c>
      <c r="L118" s="53"/>
      <c r="M118" s="53"/>
      <c r="N118" s="53"/>
      <c r="O118" s="53"/>
    </row>
    <row r="119" spans="1:15" s="54" customFormat="1" ht="50.1" customHeight="1">
      <c r="A119" s="72"/>
      <c r="B119" s="92" t="s">
        <v>55</v>
      </c>
      <c r="C119" s="136">
        <v>5</v>
      </c>
      <c r="D119" s="274" t="s">
        <v>114</v>
      </c>
      <c r="E119" s="94">
        <f t="shared" si="41"/>
        <v>0</v>
      </c>
      <c r="F119" s="277"/>
      <c r="G119" s="152"/>
      <c r="H119" s="53"/>
      <c r="I119" s="53"/>
      <c r="J119" s="51">
        <f t="shared" si="44"/>
        <v>0</v>
      </c>
      <c r="K119" s="51">
        <f t="shared" si="45"/>
        <v>5</v>
      </c>
      <c r="L119" s="53"/>
      <c r="M119" s="53"/>
      <c r="N119" s="53"/>
      <c r="O119" s="53"/>
    </row>
    <row r="120" spans="1:15" s="54" customFormat="1" ht="50.1" customHeight="1">
      <c r="A120" s="121"/>
      <c r="B120" s="90" t="s">
        <v>56</v>
      </c>
      <c r="C120" s="57">
        <v>5</v>
      </c>
      <c r="D120" s="273" t="s">
        <v>114</v>
      </c>
      <c r="E120" s="91">
        <f t="shared" si="41"/>
        <v>0</v>
      </c>
      <c r="F120" s="276"/>
      <c r="G120" s="152"/>
      <c r="H120" s="53"/>
      <c r="I120" s="53"/>
      <c r="J120" s="51">
        <f t="shared" si="44"/>
        <v>0</v>
      </c>
      <c r="K120" s="51">
        <f t="shared" si="45"/>
        <v>5</v>
      </c>
      <c r="L120" s="53"/>
      <c r="M120" s="53"/>
      <c r="N120" s="53"/>
      <c r="O120" s="53"/>
    </row>
    <row r="121" spans="1:15" s="54" customFormat="1" ht="33" customHeight="1">
      <c r="A121" s="125"/>
      <c r="B121" s="92" t="s">
        <v>57</v>
      </c>
      <c r="C121" s="93">
        <v>3</v>
      </c>
      <c r="D121" s="274" t="s">
        <v>114</v>
      </c>
      <c r="E121" s="94">
        <f t="shared" si="41"/>
        <v>0</v>
      </c>
      <c r="F121" s="277"/>
      <c r="G121" s="152"/>
      <c r="H121" s="53"/>
      <c r="I121" s="53"/>
      <c r="J121" s="51">
        <f t="shared" si="44"/>
        <v>0</v>
      </c>
      <c r="K121" s="51">
        <f t="shared" si="45"/>
        <v>3</v>
      </c>
      <c r="L121" s="53"/>
      <c r="M121" s="53"/>
      <c r="N121" s="53"/>
      <c r="O121" s="53"/>
    </row>
    <row r="122" spans="1:15" s="54" customFormat="1" ht="33" customHeight="1">
      <c r="A122" s="123"/>
      <c r="B122" s="90" t="s">
        <v>58</v>
      </c>
      <c r="C122" s="57">
        <v>1</v>
      </c>
      <c r="D122" s="273" t="s">
        <v>114</v>
      </c>
      <c r="E122" s="91">
        <f t="shared" si="41"/>
        <v>0</v>
      </c>
      <c r="F122" s="276"/>
      <c r="G122" s="152"/>
      <c r="H122" s="53"/>
      <c r="I122" s="53"/>
      <c r="J122" s="51">
        <f t="shared" si="44"/>
        <v>0</v>
      </c>
      <c r="K122" s="51">
        <f t="shared" si="45"/>
        <v>1</v>
      </c>
      <c r="L122" s="53"/>
      <c r="M122" s="53"/>
      <c r="N122" s="53"/>
      <c r="O122" s="53"/>
    </row>
    <row r="123" spans="1:15" s="56" customFormat="1" ht="15">
      <c r="A123" s="134"/>
      <c r="B123" s="96" t="s">
        <v>108</v>
      </c>
      <c r="C123" s="109">
        <f>SUM(C116:C122)</f>
        <v>21</v>
      </c>
      <c r="D123" s="109"/>
      <c r="E123" s="98">
        <f>SUM(E116:E122)</f>
        <v>0</v>
      </c>
      <c r="F123" s="135"/>
      <c r="G123" s="153"/>
      <c r="H123" s="55"/>
      <c r="I123" s="55"/>
      <c r="J123" s="55">
        <f>SUM(J116:J122)</f>
        <v>0</v>
      </c>
      <c r="K123" s="55">
        <f>SUM(K116:K122)</f>
        <v>21</v>
      </c>
      <c r="L123" s="55">
        <f>SUM(J123:K123)</f>
        <v>21</v>
      </c>
      <c r="M123" s="55"/>
      <c r="N123" s="55"/>
      <c r="O123" s="55"/>
    </row>
    <row r="124" spans="1:15" s="5" customFormat="1" ht="9" customHeight="1">
      <c r="A124" s="128"/>
      <c r="B124" s="99"/>
      <c r="C124" s="100"/>
      <c r="D124" s="100"/>
      <c r="E124" s="101"/>
      <c r="F124" s="129"/>
      <c r="G124" s="154"/>
      <c r="H124" s="7"/>
      <c r="I124" s="7"/>
      <c r="J124" s="7"/>
      <c r="K124" s="7"/>
      <c r="L124" s="7"/>
      <c r="M124" s="7"/>
      <c r="N124" s="7"/>
      <c r="O124" s="7"/>
    </row>
    <row r="125" spans="1:15" ht="30" customHeight="1">
      <c r="A125" s="333" t="s">
        <v>126</v>
      </c>
      <c r="B125" s="333"/>
      <c r="C125" s="333"/>
      <c r="D125" s="333"/>
      <c r="E125" s="333"/>
      <c r="F125" s="333"/>
      <c r="G125" s="149"/>
      <c r="H125" s="6"/>
      <c r="I125" s="6"/>
      <c r="J125" s="6"/>
      <c r="K125" s="6"/>
      <c r="L125" s="6"/>
      <c r="M125" s="6"/>
      <c r="N125" s="6"/>
      <c r="O125" s="6"/>
    </row>
    <row r="126" spans="1:15" s="54" customFormat="1" ht="57.75" customHeight="1">
      <c r="A126" s="123"/>
      <c r="B126" s="90" t="s">
        <v>151</v>
      </c>
      <c r="C126" s="57">
        <v>1</v>
      </c>
      <c r="D126" s="273" t="s">
        <v>114</v>
      </c>
      <c r="E126" s="91">
        <f t="shared" ref="E126:E128" si="46">IF(D126="Yes",C126,0)</f>
        <v>0</v>
      </c>
      <c r="F126" s="276"/>
      <c r="G126" s="152"/>
      <c r="H126" s="53"/>
      <c r="I126" s="53"/>
      <c r="J126" s="51">
        <f t="shared" ref="J126:J128" si="47">IF(D126="NO",C126,0)</f>
        <v>0</v>
      </c>
      <c r="K126" s="51">
        <f t="shared" ref="K126:K128" si="48">IF(D126="Choose one",C126,0)</f>
        <v>1</v>
      </c>
      <c r="L126" s="53"/>
      <c r="M126" s="53"/>
      <c r="N126" s="53"/>
      <c r="O126" s="53"/>
    </row>
    <row r="127" spans="1:15" s="54" customFormat="1" ht="33" customHeight="1">
      <c r="A127" s="72"/>
      <c r="B127" s="92" t="s">
        <v>83</v>
      </c>
      <c r="C127" s="93">
        <v>1</v>
      </c>
      <c r="D127" s="274" t="s">
        <v>114</v>
      </c>
      <c r="E127" s="94">
        <f t="shared" si="46"/>
        <v>0</v>
      </c>
      <c r="F127" s="277"/>
      <c r="G127" s="152"/>
      <c r="H127" s="53"/>
      <c r="I127" s="53"/>
      <c r="J127" s="51">
        <f t="shared" si="47"/>
        <v>0</v>
      </c>
      <c r="K127" s="51">
        <f t="shared" si="48"/>
        <v>1</v>
      </c>
      <c r="L127" s="53"/>
      <c r="M127" s="53"/>
      <c r="N127" s="53"/>
      <c r="O127" s="53"/>
    </row>
    <row r="128" spans="1:15" s="54" customFormat="1" ht="33" customHeight="1">
      <c r="A128" s="123"/>
      <c r="B128" s="90" t="s">
        <v>84</v>
      </c>
      <c r="C128" s="57">
        <v>1</v>
      </c>
      <c r="D128" s="273" t="s">
        <v>114</v>
      </c>
      <c r="E128" s="91">
        <f t="shared" si="46"/>
        <v>0</v>
      </c>
      <c r="F128" s="276"/>
      <c r="G128" s="152"/>
      <c r="H128" s="53"/>
      <c r="I128" s="53"/>
      <c r="J128" s="51">
        <f t="shared" si="47"/>
        <v>0</v>
      </c>
      <c r="K128" s="51">
        <f t="shared" si="48"/>
        <v>1</v>
      </c>
      <c r="L128" s="53"/>
      <c r="M128" s="53"/>
      <c r="N128" s="53"/>
      <c r="O128" s="53"/>
    </row>
    <row r="129" spans="1:15" s="56" customFormat="1" ht="15">
      <c r="A129" s="134"/>
      <c r="B129" s="108" t="s">
        <v>108</v>
      </c>
      <c r="C129" s="109">
        <f>SUM(C126:C128)</f>
        <v>3</v>
      </c>
      <c r="D129" s="109"/>
      <c r="E129" s="98">
        <f>SUM(E126:E128)</f>
        <v>0</v>
      </c>
      <c r="F129" s="135"/>
      <c r="G129" s="153"/>
      <c r="H129" s="55"/>
      <c r="I129" s="55"/>
      <c r="J129" s="55">
        <f>SUM(J126:J128)</f>
        <v>0</v>
      </c>
      <c r="K129" s="55">
        <f>SUM(K126:K128)</f>
        <v>3</v>
      </c>
      <c r="L129" s="55">
        <f>SUM(J129:K129)</f>
        <v>3</v>
      </c>
      <c r="M129" s="55"/>
      <c r="N129" s="55"/>
      <c r="O129" s="55"/>
    </row>
    <row r="130" spans="1:15" s="5" customFormat="1" ht="9" customHeight="1">
      <c r="A130" s="128"/>
      <c r="B130" s="99"/>
      <c r="C130" s="100"/>
      <c r="D130" s="100"/>
      <c r="E130" s="101"/>
      <c r="F130" s="129"/>
      <c r="G130" s="154"/>
      <c r="H130" s="7"/>
      <c r="I130" s="7"/>
      <c r="J130" s="7"/>
      <c r="K130" s="7"/>
      <c r="L130" s="7"/>
      <c r="M130" s="7"/>
      <c r="N130" s="7"/>
      <c r="O130" s="7"/>
    </row>
    <row r="131" spans="1:15" ht="30" customHeight="1">
      <c r="A131" s="335" t="s">
        <v>19</v>
      </c>
      <c r="B131" s="335"/>
      <c r="C131" s="335"/>
      <c r="D131" s="335"/>
      <c r="E131" s="335"/>
      <c r="F131" s="335"/>
      <c r="G131" s="149"/>
      <c r="H131" s="6"/>
      <c r="I131" s="6"/>
      <c r="J131" s="6"/>
      <c r="K131" s="6"/>
      <c r="L131" s="6"/>
      <c r="M131" s="6"/>
      <c r="N131" s="6"/>
      <c r="O131" s="6"/>
    </row>
    <row r="132" spans="1:15" s="54" customFormat="1" ht="50.1" customHeight="1">
      <c r="A132" s="121"/>
      <c r="B132" s="90" t="s">
        <v>85</v>
      </c>
      <c r="C132" s="57">
        <v>5</v>
      </c>
      <c r="D132" s="273" t="s">
        <v>114</v>
      </c>
      <c r="E132" s="91">
        <f t="shared" ref="E132:E134" si="49">IF(D132="Yes",C132,0)</f>
        <v>0</v>
      </c>
      <c r="F132" s="276"/>
      <c r="G132" s="152"/>
      <c r="H132" s="53"/>
      <c r="I132" s="53"/>
      <c r="J132" s="51">
        <f t="shared" ref="J132:J134" si="50">IF(D132="NO",C132,0)</f>
        <v>0</v>
      </c>
      <c r="K132" s="51">
        <f t="shared" ref="K132:K134" si="51">IF(D132="Choose one",C132,0)</f>
        <v>5</v>
      </c>
      <c r="L132" s="53"/>
      <c r="M132" s="53"/>
      <c r="N132" s="53"/>
      <c r="O132" s="53"/>
    </row>
    <row r="133" spans="1:15" s="54" customFormat="1" ht="50.1" customHeight="1">
      <c r="A133" s="72"/>
      <c r="B133" s="92" t="s">
        <v>86</v>
      </c>
      <c r="C133" s="93">
        <v>1</v>
      </c>
      <c r="D133" s="274" t="s">
        <v>114</v>
      </c>
      <c r="E133" s="94">
        <f t="shared" si="49"/>
        <v>0</v>
      </c>
      <c r="F133" s="277"/>
      <c r="G133" s="152"/>
      <c r="H133" s="53"/>
      <c r="I133" s="53"/>
      <c r="J133" s="51">
        <f t="shared" si="50"/>
        <v>0</v>
      </c>
      <c r="K133" s="51">
        <f t="shared" si="51"/>
        <v>1</v>
      </c>
      <c r="L133" s="53"/>
      <c r="M133" s="53"/>
      <c r="N133" s="53"/>
      <c r="O133" s="53"/>
    </row>
    <row r="134" spans="1:15" s="54" customFormat="1" ht="50.1" customHeight="1">
      <c r="A134" s="121"/>
      <c r="B134" s="90" t="s">
        <v>87</v>
      </c>
      <c r="C134" s="57">
        <v>2</v>
      </c>
      <c r="D134" s="273" t="s">
        <v>114</v>
      </c>
      <c r="E134" s="91">
        <f t="shared" si="49"/>
        <v>0</v>
      </c>
      <c r="F134" s="276"/>
      <c r="G134" s="152"/>
      <c r="H134" s="53"/>
      <c r="I134" s="53"/>
      <c r="J134" s="51">
        <f t="shared" si="50"/>
        <v>0</v>
      </c>
      <c r="K134" s="51">
        <f t="shared" si="51"/>
        <v>2</v>
      </c>
      <c r="L134" s="53"/>
      <c r="M134" s="53"/>
      <c r="N134" s="53"/>
      <c r="O134" s="53"/>
    </row>
    <row r="135" spans="1:15" s="56" customFormat="1" ht="15">
      <c r="A135" s="134"/>
      <c r="B135" s="96" t="s">
        <v>108</v>
      </c>
      <c r="C135" s="109">
        <f>SUM(C132:C134)</f>
        <v>8</v>
      </c>
      <c r="D135" s="109"/>
      <c r="E135" s="98">
        <f>SUM(E132:E134)</f>
        <v>0</v>
      </c>
      <c r="F135" s="135"/>
      <c r="G135" s="153"/>
      <c r="H135" s="55"/>
      <c r="I135" s="55"/>
      <c r="J135" s="55">
        <f>SUM(J132:J134)</f>
        <v>0</v>
      </c>
      <c r="K135" s="55">
        <f>SUM(K132:K134)</f>
        <v>8</v>
      </c>
      <c r="L135" s="55">
        <f>SUM(J135:K135)</f>
        <v>8</v>
      </c>
      <c r="M135" s="55"/>
      <c r="N135" s="55"/>
      <c r="O135" s="55"/>
    </row>
    <row r="136" spans="1:15" s="5" customFormat="1" ht="9" customHeight="1">
      <c r="A136" s="128"/>
      <c r="B136" s="99"/>
      <c r="C136" s="100"/>
      <c r="D136" s="100"/>
      <c r="E136" s="101"/>
      <c r="F136" s="129"/>
      <c r="G136" s="154"/>
      <c r="H136" s="7"/>
      <c r="I136" s="7"/>
      <c r="J136" s="7"/>
      <c r="K136" s="7"/>
      <c r="L136" s="7"/>
      <c r="M136" s="7"/>
      <c r="N136" s="7"/>
      <c r="O136" s="7"/>
    </row>
    <row r="137" spans="1:15" ht="30" customHeight="1">
      <c r="A137" s="334" t="s">
        <v>20</v>
      </c>
      <c r="B137" s="334"/>
      <c r="C137" s="334"/>
      <c r="D137" s="334"/>
      <c r="E137" s="334"/>
      <c r="F137" s="334"/>
      <c r="G137" s="149"/>
      <c r="H137" s="6"/>
      <c r="I137" s="6"/>
      <c r="J137" s="6"/>
      <c r="K137" s="6"/>
      <c r="L137" s="6"/>
      <c r="M137" s="6"/>
      <c r="N137" s="6"/>
      <c r="O137" s="6"/>
    </row>
    <row r="138" spans="1:15" s="54" customFormat="1" ht="50.1" customHeight="1">
      <c r="A138" s="121"/>
      <c r="B138" s="90" t="s">
        <v>88</v>
      </c>
      <c r="C138" s="57">
        <v>5</v>
      </c>
      <c r="D138" s="273" t="s">
        <v>114</v>
      </c>
      <c r="E138" s="91">
        <f t="shared" ref="E138:E140" si="52">IF(D138="Yes",C138,0)</f>
        <v>0</v>
      </c>
      <c r="F138" s="276"/>
      <c r="G138" s="152"/>
      <c r="H138" s="53"/>
      <c r="I138" s="53"/>
      <c r="J138" s="51">
        <f t="shared" ref="J138:J140" si="53">IF(D138="NO",C138,0)</f>
        <v>0</v>
      </c>
      <c r="K138" s="51">
        <f t="shared" ref="K138:K140" si="54">IF(D138="Choose one",C138,0)</f>
        <v>5</v>
      </c>
      <c r="L138" s="53"/>
      <c r="M138" s="53"/>
      <c r="N138" s="53"/>
      <c r="O138" s="53"/>
    </row>
    <row r="139" spans="1:15" s="54" customFormat="1" ht="50.1" customHeight="1">
      <c r="A139" s="125"/>
      <c r="B139" s="92" t="s">
        <v>86</v>
      </c>
      <c r="C139" s="93">
        <v>1</v>
      </c>
      <c r="D139" s="274" t="s">
        <v>114</v>
      </c>
      <c r="E139" s="94">
        <f t="shared" si="52"/>
        <v>0</v>
      </c>
      <c r="F139" s="277"/>
      <c r="G139" s="152"/>
      <c r="H139" s="53"/>
      <c r="I139" s="53"/>
      <c r="J139" s="51">
        <f t="shared" si="53"/>
        <v>0</v>
      </c>
      <c r="K139" s="51">
        <f t="shared" si="54"/>
        <v>1</v>
      </c>
      <c r="L139" s="53"/>
      <c r="M139" s="53"/>
      <c r="N139" s="53"/>
      <c r="O139" s="53"/>
    </row>
    <row r="140" spans="1:15" s="54" customFormat="1" ht="50.1" customHeight="1">
      <c r="A140" s="121"/>
      <c r="B140" s="110" t="s">
        <v>89</v>
      </c>
      <c r="C140" s="57">
        <v>2</v>
      </c>
      <c r="D140" s="273" t="s">
        <v>114</v>
      </c>
      <c r="E140" s="91">
        <f t="shared" si="52"/>
        <v>0</v>
      </c>
      <c r="F140" s="276"/>
      <c r="G140" s="152"/>
      <c r="H140" s="53"/>
      <c r="I140" s="53"/>
      <c r="J140" s="51">
        <f t="shared" si="53"/>
        <v>0</v>
      </c>
      <c r="K140" s="51">
        <f t="shared" si="54"/>
        <v>2</v>
      </c>
      <c r="L140" s="53"/>
      <c r="M140" s="53"/>
      <c r="N140" s="53"/>
      <c r="O140" s="53"/>
    </row>
    <row r="141" spans="1:15" s="56" customFormat="1" ht="15">
      <c r="A141" s="134"/>
      <c r="B141" s="108" t="s">
        <v>108</v>
      </c>
      <c r="C141" s="109">
        <f>SUM(C138:C140)</f>
        <v>8</v>
      </c>
      <c r="D141" s="109"/>
      <c r="E141" s="98">
        <f>SUM(E138:E140)</f>
        <v>0</v>
      </c>
      <c r="F141" s="135"/>
      <c r="G141" s="153"/>
      <c r="H141" s="55"/>
      <c r="I141" s="55"/>
      <c r="J141" s="55">
        <f>SUM(J138:J140)</f>
        <v>0</v>
      </c>
      <c r="K141" s="55">
        <f>SUM(K138:K140)</f>
        <v>8</v>
      </c>
      <c r="L141" s="55">
        <f>SUM(J141:K141)</f>
        <v>8</v>
      </c>
      <c r="M141" s="55"/>
      <c r="N141" s="55"/>
      <c r="O141" s="55"/>
    </row>
    <row r="142" spans="1:15" s="5" customFormat="1" ht="9" customHeight="1">
      <c r="A142" s="128"/>
      <c r="B142" s="99"/>
      <c r="C142" s="100"/>
      <c r="D142" s="100"/>
      <c r="E142" s="101"/>
      <c r="F142" s="129"/>
      <c r="G142" s="154"/>
      <c r="H142" s="7"/>
      <c r="I142" s="7"/>
      <c r="J142" s="7"/>
      <c r="K142" s="7"/>
      <c r="L142" s="7"/>
      <c r="M142" s="7"/>
      <c r="N142" s="7"/>
      <c r="O142" s="7"/>
    </row>
    <row r="143" spans="1:15" ht="30" customHeight="1">
      <c r="A143" s="336" t="s">
        <v>21</v>
      </c>
      <c r="B143" s="336"/>
      <c r="C143" s="336"/>
      <c r="D143" s="336"/>
      <c r="E143" s="336"/>
      <c r="F143" s="336"/>
      <c r="G143" s="149"/>
      <c r="H143" s="6"/>
      <c r="I143" s="6"/>
      <c r="J143" s="6"/>
      <c r="K143" s="6"/>
      <c r="L143" s="6"/>
      <c r="M143" s="6"/>
      <c r="N143" s="6"/>
      <c r="O143" s="6"/>
    </row>
    <row r="144" spans="1:15" s="54" customFormat="1" ht="33" customHeight="1">
      <c r="A144" s="123"/>
      <c r="B144" s="90" t="s">
        <v>90</v>
      </c>
      <c r="C144" s="57">
        <v>1</v>
      </c>
      <c r="D144" s="273" t="s">
        <v>114</v>
      </c>
      <c r="E144" s="91">
        <f t="shared" ref="E144:E147" si="55">IF(D144="Yes",C144,0)</f>
        <v>0</v>
      </c>
      <c r="F144" s="276"/>
      <c r="G144" s="152"/>
      <c r="H144" s="53"/>
      <c r="I144" s="53"/>
      <c r="J144" s="51">
        <f t="shared" ref="J144:J147" si="56">IF(D144="NO",C144,0)</f>
        <v>0</v>
      </c>
      <c r="K144" s="51">
        <f t="shared" ref="K144:K147" si="57">IF(D144="Choose one",C144,0)</f>
        <v>1</v>
      </c>
      <c r="L144" s="53"/>
      <c r="M144" s="53"/>
      <c r="N144" s="53"/>
      <c r="O144" s="53"/>
    </row>
    <row r="145" spans="1:15" s="54" customFormat="1" ht="33" customHeight="1">
      <c r="A145" s="72"/>
      <c r="B145" s="92" t="s">
        <v>91</v>
      </c>
      <c r="C145" s="93">
        <v>1</v>
      </c>
      <c r="D145" s="275" t="s">
        <v>114</v>
      </c>
      <c r="E145" s="94">
        <f t="shared" si="55"/>
        <v>0</v>
      </c>
      <c r="F145" s="277"/>
      <c r="G145" s="152"/>
      <c r="H145" s="53"/>
      <c r="I145" s="53"/>
      <c r="J145" s="51">
        <f t="shared" si="56"/>
        <v>0</v>
      </c>
      <c r="K145" s="51">
        <f t="shared" si="57"/>
        <v>1</v>
      </c>
      <c r="L145" s="53"/>
      <c r="M145" s="53"/>
      <c r="N145" s="53"/>
      <c r="O145" s="53"/>
    </row>
    <row r="146" spans="1:15" s="54" customFormat="1" ht="33" customHeight="1">
      <c r="A146" s="123"/>
      <c r="B146" s="90" t="s">
        <v>92</v>
      </c>
      <c r="C146" s="57">
        <v>1</v>
      </c>
      <c r="D146" s="273" t="s">
        <v>114</v>
      </c>
      <c r="E146" s="91">
        <f t="shared" si="55"/>
        <v>0</v>
      </c>
      <c r="F146" s="276"/>
      <c r="G146" s="152"/>
      <c r="H146" s="53"/>
      <c r="I146" s="53"/>
      <c r="J146" s="51">
        <f t="shared" si="56"/>
        <v>0</v>
      </c>
      <c r="K146" s="51">
        <f t="shared" si="57"/>
        <v>1</v>
      </c>
      <c r="L146" s="53"/>
      <c r="M146" s="53"/>
      <c r="N146" s="53"/>
      <c r="O146" s="53"/>
    </row>
    <row r="147" spans="1:15" s="54" customFormat="1" ht="50.1" customHeight="1">
      <c r="A147" s="72"/>
      <c r="B147" s="92" t="s">
        <v>93</v>
      </c>
      <c r="C147" s="93">
        <v>1</v>
      </c>
      <c r="D147" s="274" t="s">
        <v>114</v>
      </c>
      <c r="E147" s="94">
        <f t="shared" si="55"/>
        <v>0</v>
      </c>
      <c r="F147" s="277"/>
      <c r="G147" s="152"/>
      <c r="H147" s="53"/>
      <c r="I147" s="53"/>
      <c r="J147" s="51">
        <f t="shared" si="56"/>
        <v>0</v>
      </c>
      <c r="K147" s="51">
        <f t="shared" si="57"/>
        <v>1</v>
      </c>
      <c r="L147" s="53"/>
      <c r="M147" s="53"/>
      <c r="N147" s="53"/>
      <c r="O147" s="53"/>
    </row>
    <row r="148" spans="1:15" s="56" customFormat="1" ht="15">
      <c r="A148" s="134"/>
      <c r="B148" s="108" t="s">
        <v>108</v>
      </c>
      <c r="C148" s="109">
        <f>SUM(C144:C147)</f>
        <v>4</v>
      </c>
      <c r="D148" s="109"/>
      <c r="E148" s="98">
        <f>SUM(E144:E147)</f>
        <v>0</v>
      </c>
      <c r="F148" s="135"/>
      <c r="G148" s="153"/>
      <c r="H148" s="55"/>
      <c r="I148" s="55"/>
      <c r="J148" s="55">
        <f>SUM(J144:J147)</f>
        <v>0</v>
      </c>
      <c r="K148" s="55">
        <f>SUM(K144:K147)</f>
        <v>4</v>
      </c>
      <c r="L148" s="55">
        <f>SUM(J148:K148)</f>
        <v>4</v>
      </c>
      <c r="M148" s="55"/>
      <c r="N148" s="55"/>
      <c r="O148" s="55"/>
    </row>
    <row r="149" spans="1:15" s="5" customFormat="1" ht="9" customHeight="1">
      <c r="A149" s="128"/>
      <c r="B149" s="99"/>
      <c r="C149" s="100"/>
      <c r="D149" s="100"/>
      <c r="E149" s="101"/>
      <c r="F149" s="129"/>
      <c r="G149" s="154"/>
      <c r="H149" s="7"/>
      <c r="I149" s="7"/>
      <c r="J149" s="7"/>
      <c r="K149" s="7"/>
      <c r="L149" s="7"/>
      <c r="M149" s="7"/>
      <c r="N149" s="7"/>
      <c r="O149" s="7"/>
    </row>
    <row r="150" spans="1:15" ht="30" customHeight="1">
      <c r="A150" s="333" t="s">
        <v>22</v>
      </c>
      <c r="B150" s="333"/>
      <c r="C150" s="333"/>
      <c r="D150" s="333"/>
      <c r="E150" s="333"/>
      <c r="F150" s="333"/>
      <c r="G150" s="149"/>
      <c r="H150" s="6"/>
      <c r="I150" s="6"/>
      <c r="J150" s="6"/>
      <c r="K150" s="6"/>
      <c r="L150" s="6"/>
      <c r="M150" s="6"/>
      <c r="N150" s="6"/>
      <c r="O150" s="6"/>
    </row>
    <row r="151" spans="1:15" s="54" customFormat="1" ht="33" customHeight="1">
      <c r="A151" s="121"/>
      <c r="B151" s="90" t="s">
        <v>94</v>
      </c>
      <c r="C151" s="57">
        <v>1</v>
      </c>
      <c r="D151" s="273" t="s">
        <v>114</v>
      </c>
      <c r="E151" s="91">
        <f t="shared" ref="E151:E152" si="58">IF(D151="Yes",C151,0)</f>
        <v>0</v>
      </c>
      <c r="F151" s="276"/>
      <c r="G151" s="152"/>
      <c r="H151" s="53"/>
      <c r="I151" s="53"/>
      <c r="J151" s="51">
        <f t="shared" ref="J151:J152" si="59">IF(D151="NO",C151,0)</f>
        <v>0</v>
      </c>
      <c r="K151" s="51">
        <f t="shared" ref="K151:K152" si="60">IF(D151="Choose one",C151,0)</f>
        <v>1</v>
      </c>
      <c r="L151" s="53"/>
      <c r="M151" s="53"/>
      <c r="N151" s="53"/>
      <c r="O151" s="53"/>
    </row>
    <row r="152" spans="1:15" s="54" customFormat="1" ht="33" customHeight="1">
      <c r="A152" s="125"/>
      <c r="B152" s="92" t="s">
        <v>95</v>
      </c>
      <c r="C152" s="93">
        <v>4</v>
      </c>
      <c r="D152" s="274" t="s">
        <v>114</v>
      </c>
      <c r="E152" s="94">
        <f t="shared" si="58"/>
        <v>0</v>
      </c>
      <c r="F152" s="277"/>
      <c r="G152" s="152"/>
      <c r="H152" s="53"/>
      <c r="I152" s="53"/>
      <c r="J152" s="51">
        <f t="shared" si="59"/>
        <v>0</v>
      </c>
      <c r="K152" s="51">
        <f t="shared" si="60"/>
        <v>4</v>
      </c>
      <c r="L152" s="53"/>
      <c r="M152" s="53"/>
      <c r="N152" s="53"/>
      <c r="O152" s="53"/>
    </row>
    <row r="153" spans="1:15" s="56" customFormat="1" ht="15">
      <c r="A153" s="134"/>
      <c r="B153" s="108" t="s">
        <v>108</v>
      </c>
      <c r="C153" s="109">
        <f>SUM(C151:C152)</f>
        <v>5</v>
      </c>
      <c r="D153" s="109"/>
      <c r="E153" s="98">
        <f>SUM(E151:E152)</f>
        <v>0</v>
      </c>
      <c r="F153" s="135"/>
      <c r="G153" s="153"/>
      <c r="H153" s="55"/>
      <c r="I153" s="55"/>
      <c r="J153" s="55">
        <f>SUM(J151:J152)</f>
        <v>0</v>
      </c>
      <c r="K153" s="55">
        <f>SUM(K151:K152)</f>
        <v>5</v>
      </c>
      <c r="L153" s="55">
        <f>SUM(J153:K153)</f>
        <v>5</v>
      </c>
      <c r="M153" s="55"/>
      <c r="N153" s="55"/>
      <c r="O153" s="55"/>
    </row>
    <row r="154" spans="1:15" s="5" customFormat="1" ht="9" customHeight="1">
      <c r="A154" s="128"/>
      <c r="B154" s="99"/>
      <c r="C154" s="100"/>
      <c r="D154" s="100"/>
      <c r="E154" s="101"/>
      <c r="F154" s="129"/>
      <c r="G154" s="154"/>
      <c r="H154" s="7"/>
      <c r="I154" s="7"/>
      <c r="J154" s="7"/>
      <c r="K154" s="7"/>
      <c r="L154" s="7"/>
      <c r="M154" s="7"/>
      <c r="N154" s="7"/>
      <c r="O154" s="7"/>
    </row>
    <row r="155" spans="1:15" ht="30" customHeight="1">
      <c r="A155" s="327" t="s">
        <v>106</v>
      </c>
      <c r="B155" s="327"/>
      <c r="C155" s="327"/>
      <c r="D155" s="327"/>
      <c r="E155" s="327"/>
      <c r="F155" s="327"/>
      <c r="G155" s="149"/>
      <c r="H155" s="6"/>
      <c r="I155" s="6"/>
      <c r="J155" s="6"/>
      <c r="K155" s="6"/>
      <c r="L155" s="6"/>
      <c r="M155" s="6"/>
      <c r="N155" s="6"/>
      <c r="O155" s="6"/>
    </row>
    <row r="156" spans="1:15" s="54" customFormat="1" ht="50.1" customHeight="1">
      <c r="A156" s="121"/>
      <c r="B156" s="90" t="s">
        <v>96</v>
      </c>
      <c r="C156" s="57">
        <v>5</v>
      </c>
      <c r="D156" s="273" t="s">
        <v>114</v>
      </c>
      <c r="E156" s="91">
        <f t="shared" ref="E156:E163" si="61">IF(D156="Yes",C156,0)</f>
        <v>0</v>
      </c>
      <c r="F156" s="276"/>
      <c r="G156" s="152"/>
      <c r="H156" s="53"/>
      <c r="I156" s="53"/>
      <c r="J156" s="51">
        <f t="shared" ref="J156:J163" si="62">IF(D156="NO",C156,0)</f>
        <v>0</v>
      </c>
      <c r="K156" s="51">
        <f t="shared" ref="K156:K163" si="63">IF(D156="Choose one",C156,0)</f>
        <v>5</v>
      </c>
      <c r="L156" s="53"/>
      <c r="M156" s="53"/>
      <c r="N156" s="53"/>
      <c r="O156" s="53"/>
    </row>
    <row r="157" spans="1:15" s="54" customFormat="1" ht="33" customHeight="1">
      <c r="A157" s="125"/>
      <c r="B157" s="92" t="s">
        <v>97</v>
      </c>
      <c r="C157" s="93">
        <v>3</v>
      </c>
      <c r="D157" s="274" t="s">
        <v>114</v>
      </c>
      <c r="E157" s="94">
        <f t="shared" si="61"/>
        <v>0</v>
      </c>
      <c r="F157" s="277"/>
      <c r="G157" s="152"/>
      <c r="H157" s="53"/>
      <c r="I157" s="53"/>
      <c r="J157" s="51">
        <f t="shared" si="62"/>
        <v>0</v>
      </c>
      <c r="K157" s="51">
        <f t="shared" si="63"/>
        <v>3</v>
      </c>
      <c r="L157" s="53"/>
      <c r="M157" s="53"/>
      <c r="N157" s="53"/>
      <c r="O157" s="53"/>
    </row>
    <row r="158" spans="1:15" s="54" customFormat="1" ht="33" customHeight="1">
      <c r="A158" s="121"/>
      <c r="B158" s="90" t="s">
        <v>154</v>
      </c>
      <c r="C158" s="57">
        <v>5</v>
      </c>
      <c r="D158" s="273" t="s">
        <v>114</v>
      </c>
      <c r="E158" s="91">
        <f t="shared" si="61"/>
        <v>0</v>
      </c>
      <c r="F158" s="276"/>
      <c r="G158" s="152"/>
      <c r="H158" s="53"/>
      <c r="I158" s="53"/>
      <c r="J158" s="51">
        <f t="shared" si="62"/>
        <v>0</v>
      </c>
      <c r="K158" s="51">
        <f t="shared" si="63"/>
        <v>5</v>
      </c>
      <c r="L158" s="53"/>
      <c r="M158" s="53"/>
      <c r="N158" s="53"/>
      <c r="O158" s="53"/>
    </row>
    <row r="159" spans="1:15" s="54" customFormat="1" ht="50.1" customHeight="1">
      <c r="A159" s="72"/>
      <c r="B159" s="92" t="s">
        <v>98</v>
      </c>
      <c r="C159" s="93">
        <v>1</v>
      </c>
      <c r="D159" s="274" t="s">
        <v>114</v>
      </c>
      <c r="E159" s="94">
        <f t="shared" si="61"/>
        <v>0</v>
      </c>
      <c r="F159" s="277"/>
      <c r="G159" s="152"/>
      <c r="H159" s="53"/>
      <c r="I159" s="53"/>
      <c r="J159" s="51">
        <f t="shared" si="62"/>
        <v>0</v>
      </c>
      <c r="K159" s="51">
        <f t="shared" si="63"/>
        <v>1</v>
      </c>
      <c r="L159" s="53"/>
      <c r="M159" s="53"/>
      <c r="N159" s="53"/>
      <c r="O159" s="53"/>
    </row>
    <row r="160" spans="1:15" s="54" customFormat="1" ht="33" customHeight="1">
      <c r="A160" s="121"/>
      <c r="B160" s="90" t="s">
        <v>99</v>
      </c>
      <c r="C160" s="57">
        <v>2</v>
      </c>
      <c r="D160" s="273" t="s">
        <v>114</v>
      </c>
      <c r="E160" s="91">
        <f t="shared" si="61"/>
        <v>0</v>
      </c>
      <c r="F160" s="276"/>
      <c r="G160" s="152"/>
      <c r="H160" s="53"/>
      <c r="I160" s="53"/>
      <c r="J160" s="51">
        <f t="shared" si="62"/>
        <v>0</v>
      </c>
      <c r="K160" s="51">
        <f t="shared" si="63"/>
        <v>2</v>
      </c>
      <c r="L160" s="53"/>
      <c r="M160" s="53"/>
      <c r="N160" s="53"/>
      <c r="O160" s="53"/>
    </row>
    <row r="161" spans="1:15" s="54" customFormat="1" ht="33" customHeight="1">
      <c r="A161" s="125"/>
      <c r="B161" s="92" t="s">
        <v>100</v>
      </c>
      <c r="C161" s="93">
        <v>5</v>
      </c>
      <c r="D161" s="274" t="s">
        <v>114</v>
      </c>
      <c r="E161" s="94">
        <f t="shared" si="61"/>
        <v>0</v>
      </c>
      <c r="F161" s="277"/>
      <c r="G161" s="152"/>
      <c r="H161" s="53"/>
      <c r="I161" s="53"/>
      <c r="J161" s="51">
        <f t="shared" si="62"/>
        <v>0</v>
      </c>
      <c r="K161" s="51">
        <f t="shared" si="63"/>
        <v>5</v>
      </c>
      <c r="L161" s="53"/>
      <c r="M161" s="53"/>
      <c r="N161" s="53"/>
      <c r="O161" s="53"/>
    </row>
    <row r="162" spans="1:15" s="54" customFormat="1" ht="50.1" customHeight="1">
      <c r="A162" s="123"/>
      <c r="B162" s="90" t="s">
        <v>101</v>
      </c>
      <c r="C162" s="57">
        <v>1</v>
      </c>
      <c r="D162" s="273" t="s">
        <v>114</v>
      </c>
      <c r="E162" s="91">
        <f t="shared" si="61"/>
        <v>0</v>
      </c>
      <c r="F162" s="276"/>
      <c r="G162" s="152"/>
      <c r="H162" s="53"/>
      <c r="I162" s="53"/>
      <c r="J162" s="51">
        <f t="shared" si="62"/>
        <v>0</v>
      </c>
      <c r="K162" s="51">
        <f t="shared" si="63"/>
        <v>1</v>
      </c>
      <c r="L162" s="53"/>
      <c r="M162" s="53"/>
      <c r="N162" s="53"/>
      <c r="O162" s="53"/>
    </row>
    <row r="163" spans="1:15" s="54" customFormat="1" ht="33" customHeight="1">
      <c r="A163" s="72"/>
      <c r="B163" s="92" t="s">
        <v>102</v>
      </c>
      <c r="C163" s="93">
        <v>3</v>
      </c>
      <c r="D163" s="274" t="s">
        <v>114</v>
      </c>
      <c r="E163" s="94">
        <f t="shared" si="61"/>
        <v>0</v>
      </c>
      <c r="F163" s="277"/>
      <c r="G163" s="152"/>
      <c r="H163" s="53"/>
      <c r="I163" s="53"/>
      <c r="J163" s="51">
        <f t="shared" si="62"/>
        <v>0</v>
      </c>
      <c r="K163" s="51">
        <f t="shared" si="63"/>
        <v>3</v>
      </c>
      <c r="L163" s="53"/>
      <c r="M163" s="53"/>
      <c r="N163" s="53"/>
      <c r="O163" s="53"/>
    </row>
    <row r="164" spans="1:15" s="56" customFormat="1" ht="15">
      <c r="A164" s="134"/>
      <c r="B164" s="108" t="s">
        <v>108</v>
      </c>
      <c r="C164" s="109">
        <f>SUM(C156:C163)</f>
        <v>25</v>
      </c>
      <c r="D164" s="109"/>
      <c r="E164" s="109">
        <f>SUM(E156:E163)</f>
        <v>0</v>
      </c>
      <c r="F164" s="135"/>
      <c r="G164" s="153"/>
      <c r="H164" s="55"/>
      <c r="I164" s="55"/>
      <c r="J164" s="55">
        <f>SUM(J156:J163)</f>
        <v>0</v>
      </c>
      <c r="K164" s="55">
        <f>SUM(K156:K163)</f>
        <v>25</v>
      </c>
      <c r="L164" s="55">
        <f>SUM(J164:K164)</f>
        <v>25</v>
      </c>
      <c r="M164" s="55"/>
      <c r="N164" s="55"/>
      <c r="O164" s="55"/>
    </row>
    <row r="165" spans="1:15" s="54" customFormat="1" ht="15.75">
      <c r="A165" s="137"/>
      <c r="B165" s="111"/>
      <c r="C165" s="112"/>
      <c r="D165" s="112"/>
      <c r="E165" s="112"/>
      <c r="F165" s="138"/>
      <c r="G165" s="152"/>
      <c r="H165" s="53"/>
      <c r="I165" s="53"/>
      <c r="J165" s="53"/>
      <c r="K165" s="53"/>
      <c r="L165" s="53"/>
      <c r="M165" s="53"/>
      <c r="N165" s="53"/>
      <c r="O165" s="53"/>
    </row>
    <row r="166" spans="1:15" s="56" customFormat="1" ht="21.75" thickBot="1">
      <c r="A166" s="139"/>
      <c r="B166" s="140" t="s">
        <v>107</v>
      </c>
      <c r="C166" s="141">
        <f>SUM(C164+C153+C148+C141+C135+C129+C73+C113+C108+C103+C97+C90+C80+C123+C65+C55+C49+C43+C38+C34)</f>
        <v>200</v>
      </c>
      <c r="D166" s="141"/>
      <c r="E166" s="141">
        <f>SUM(E164+E153+E148+E141+E135+E129+E73+E113+E108+E103+E97+E90+E80+E123+E65+E55+E49+E43+E38+E34)</f>
        <v>0</v>
      </c>
      <c r="F166" s="138"/>
      <c r="G166" s="153"/>
      <c r="H166" s="55"/>
      <c r="I166" s="55"/>
      <c r="J166" s="55"/>
      <c r="K166" s="55"/>
      <c r="L166" s="55"/>
      <c r="M166" s="55"/>
      <c r="N166" s="55"/>
      <c r="O166" s="55"/>
    </row>
    <row r="167" spans="1:15" ht="29.25" customHeight="1" thickBot="1">
      <c r="A167" s="188"/>
      <c r="B167" s="189"/>
      <c r="C167" s="190"/>
      <c r="D167" s="190"/>
      <c r="E167" s="190"/>
      <c r="F167" s="191"/>
      <c r="G167" s="149"/>
      <c r="H167" s="6"/>
      <c r="I167" s="6"/>
      <c r="J167" s="6"/>
      <c r="K167" s="6"/>
      <c r="L167" s="6"/>
      <c r="M167" s="6"/>
      <c r="N167" s="6"/>
      <c r="O167" s="6"/>
    </row>
    <row r="168" spans="1:15" ht="29.25" customHeight="1">
      <c r="A168" s="204"/>
      <c r="B168" s="205"/>
      <c r="C168" s="206"/>
      <c r="D168" s="206"/>
      <c r="E168" s="206"/>
      <c r="F168" s="207"/>
      <c r="G168" s="149"/>
      <c r="H168" s="6"/>
      <c r="I168" s="6"/>
      <c r="J168" s="6"/>
      <c r="K168" s="6"/>
      <c r="L168" s="6"/>
      <c r="M168" s="6"/>
      <c r="N168" s="6"/>
      <c r="O168" s="6"/>
    </row>
    <row r="169" spans="1:15" ht="15" customHeight="1">
      <c r="A169" s="192"/>
      <c r="B169" s="85"/>
      <c r="C169" s="116"/>
      <c r="D169" s="116"/>
      <c r="E169" s="116"/>
      <c r="F169" s="193"/>
      <c r="G169" s="149"/>
      <c r="H169" s="6"/>
      <c r="I169" s="6"/>
      <c r="J169" s="6"/>
      <c r="K169" s="6"/>
      <c r="L169" s="6"/>
      <c r="M169" s="6"/>
      <c r="N169" s="6"/>
      <c r="O169" s="6"/>
    </row>
    <row r="170" spans="1:15" ht="15" customHeight="1">
      <c r="A170" s="192"/>
      <c r="B170" s="85"/>
      <c r="C170" s="86"/>
      <c r="D170" s="86"/>
      <c r="E170" s="86"/>
      <c r="F170" s="194"/>
      <c r="G170" s="149"/>
      <c r="H170" s="6"/>
      <c r="I170" s="6"/>
      <c r="J170" s="6"/>
      <c r="K170" s="6"/>
      <c r="L170" s="6"/>
      <c r="M170" s="6"/>
      <c r="N170" s="6"/>
      <c r="O170" s="6"/>
    </row>
    <row r="171" spans="1:15" ht="12.75" customHeight="1">
      <c r="A171" s="192"/>
      <c r="B171" s="85"/>
      <c r="C171" s="86"/>
      <c r="D171" s="86"/>
      <c r="E171" s="86"/>
      <c r="F171" s="194"/>
      <c r="G171" s="149"/>
      <c r="H171" s="6"/>
      <c r="I171" s="6"/>
      <c r="J171" s="6"/>
      <c r="K171" s="6"/>
      <c r="L171" s="6"/>
      <c r="M171" s="6"/>
      <c r="N171" s="6"/>
      <c r="O171" s="6"/>
    </row>
    <row r="172" spans="1:15" ht="12.75" customHeight="1">
      <c r="A172" s="192"/>
      <c r="B172" s="85"/>
      <c r="C172" s="87"/>
      <c r="D172" s="87"/>
      <c r="E172" s="87"/>
      <c r="F172" s="195"/>
      <c r="G172" s="149"/>
      <c r="H172" s="6"/>
      <c r="I172" s="6"/>
      <c r="J172" s="6"/>
      <c r="K172" s="6"/>
      <c r="L172" s="6"/>
      <c r="M172" s="6"/>
      <c r="N172" s="6"/>
      <c r="O172" s="6"/>
    </row>
    <row r="173" spans="1:15" ht="12.75" customHeight="1">
      <c r="A173" s="192"/>
      <c r="B173" s="85"/>
      <c r="C173" s="87"/>
      <c r="D173" s="87"/>
      <c r="E173" s="87"/>
      <c r="F173" s="195"/>
      <c r="G173" s="149"/>
      <c r="H173" s="6"/>
      <c r="I173" s="6"/>
      <c r="J173" s="6"/>
      <c r="K173" s="6"/>
      <c r="L173" s="6"/>
      <c r="M173" s="6"/>
      <c r="N173" s="6"/>
      <c r="O173" s="6"/>
    </row>
    <row r="174" spans="1:15" ht="91.5" customHeight="1">
      <c r="A174" s="192"/>
      <c r="B174" s="85"/>
      <c r="C174" s="87"/>
      <c r="D174" s="87"/>
      <c r="E174" s="87"/>
      <c r="F174" s="195"/>
      <c r="G174" s="149"/>
      <c r="H174" s="6"/>
      <c r="I174" s="6"/>
      <c r="J174" s="6"/>
      <c r="K174" s="6"/>
      <c r="L174" s="6"/>
      <c r="M174" s="6"/>
      <c r="N174" s="6"/>
      <c r="O174" s="6"/>
    </row>
    <row r="175" spans="1:15" ht="13.5" customHeight="1">
      <c r="A175" s="196"/>
      <c r="B175" s="88"/>
      <c r="C175" s="87"/>
      <c r="D175" s="87"/>
      <c r="E175" s="87"/>
      <c r="F175" s="195"/>
      <c r="G175" s="149"/>
      <c r="H175" s="6"/>
      <c r="I175" s="6"/>
      <c r="J175" s="6"/>
      <c r="K175" s="6"/>
      <c r="L175" s="6"/>
      <c r="M175" s="6"/>
      <c r="N175" s="6"/>
      <c r="O175" s="6"/>
    </row>
    <row r="176" spans="1:15" ht="34.5" customHeight="1">
      <c r="A176" s="197"/>
      <c r="B176" s="177" t="s">
        <v>132</v>
      </c>
      <c r="C176" s="178"/>
      <c r="D176" s="178"/>
      <c r="E176" s="174"/>
      <c r="F176" s="195"/>
      <c r="G176" s="149"/>
      <c r="H176" s="6"/>
      <c r="I176" s="6"/>
      <c r="J176" s="6"/>
      <c r="K176" s="6"/>
      <c r="L176" s="6"/>
      <c r="M176" s="6"/>
      <c r="N176" s="6"/>
      <c r="O176" s="6"/>
    </row>
    <row r="177" spans="1:15" ht="34.5" customHeight="1">
      <c r="A177" s="198"/>
      <c r="B177" s="179" t="s">
        <v>155</v>
      </c>
      <c r="C177" s="180"/>
      <c r="D177" s="180"/>
      <c r="E177" s="174"/>
      <c r="F177" s="195"/>
      <c r="G177" s="149"/>
      <c r="H177" s="6"/>
      <c r="I177" s="6"/>
      <c r="J177" s="6"/>
      <c r="K177" s="6"/>
      <c r="L177" s="6"/>
      <c r="M177" s="6"/>
      <c r="N177" s="6"/>
      <c r="O177" s="6"/>
    </row>
    <row r="178" spans="1:15" ht="34.5" customHeight="1">
      <c r="A178" s="199"/>
      <c r="B178" s="179" t="s">
        <v>156</v>
      </c>
      <c r="C178" s="181"/>
      <c r="D178" s="181"/>
      <c r="E178" s="175"/>
      <c r="F178" s="200"/>
      <c r="G178" s="149"/>
      <c r="H178" s="6"/>
      <c r="I178" s="6"/>
      <c r="J178" s="6"/>
      <c r="K178" s="6"/>
      <c r="L178" s="6"/>
      <c r="M178" s="6"/>
      <c r="N178" s="6"/>
      <c r="O178" s="6"/>
    </row>
    <row r="179" spans="1:15" ht="34.5" customHeight="1">
      <c r="A179" s="199"/>
      <c r="B179" s="179" t="s">
        <v>157</v>
      </c>
      <c r="C179" s="181"/>
      <c r="D179" s="181"/>
      <c r="E179" s="175"/>
      <c r="F179" s="200"/>
      <c r="G179" s="149"/>
      <c r="H179" s="6"/>
      <c r="I179" s="6"/>
      <c r="J179" s="6"/>
      <c r="K179" s="6"/>
      <c r="L179" s="6"/>
      <c r="M179" s="6"/>
      <c r="N179" s="6"/>
      <c r="O179" s="6"/>
    </row>
    <row r="180" spans="1:15" ht="34.5" customHeight="1">
      <c r="A180" s="201"/>
      <c r="B180" s="179" t="s">
        <v>158</v>
      </c>
      <c r="C180" s="181"/>
      <c r="D180" s="181"/>
      <c r="E180" s="175"/>
      <c r="F180" s="200"/>
      <c r="G180" s="149"/>
      <c r="H180" s="6"/>
      <c r="I180" s="6"/>
      <c r="J180" s="6"/>
      <c r="K180" s="6"/>
      <c r="L180" s="6"/>
      <c r="M180" s="6"/>
      <c r="N180" s="6"/>
      <c r="O180" s="6"/>
    </row>
    <row r="181" spans="1:15" ht="34.5" customHeight="1">
      <c r="A181" s="202"/>
      <c r="B181" s="182" t="s">
        <v>159</v>
      </c>
      <c r="C181" s="183"/>
      <c r="D181" s="183"/>
      <c r="E181" s="176"/>
      <c r="F181" s="203"/>
      <c r="G181" s="149"/>
      <c r="H181" s="6"/>
      <c r="I181" s="6"/>
      <c r="J181" s="6"/>
      <c r="K181" s="6"/>
      <c r="L181" s="6"/>
      <c r="M181" s="6"/>
      <c r="N181" s="6"/>
      <c r="O181" s="6"/>
    </row>
    <row r="182" spans="1:15" ht="15" customHeight="1" thickBot="1">
      <c r="A182" s="278"/>
      <c r="B182" s="279"/>
      <c r="C182" s="280"/>
      <c r="D182" s="280"/>
      <c r="E182" s="280"/>
      <c r="F182" s="281"/>
      <c r="G182" s="149"/>
      <c r="H182" s="6"/>
      <c r="I182" s="6"/>
      <c r="J182" s="6"/>
      <c r="K182" s="6"/>
      <c r="L182" s="6"/>
      <c r="M182" s="6"/>
      <c r="N182" s="6"/>
      <c r="O182" s="6"/>
    </row>
    <row r="183" spans="1:15" ht="15" customHeight="1">
      <c r="A183" s="142"/>
      <c r="B183" s="102"/>
      <c r="C183" s="103"/>
      <c r="D183" s="103"/>
      <c r="E183" s="103"/>
      <c r="F183" s="131"/>
      <c r="G183" s="149"/>
      <c r="H183" s="6"/>
      <c r="I183" s="6"/>
      <c r="J183" s="6"/>
      <c r="K183" s="6"/>
      <c r="L183" s="6"/>
      <c r="M183" s="6"/>
      <c r="N183" s="6"/>
      <c r="O183" s="6"/>
    </row>
    <row r="184" spans="1:15" ht="15" customHeight="1">
      <c r="A184" s="142"/>
      <c r="B184" s="102"/>
      <c r="C184" s="103"/>
      <c r="D184" s="103"/>
      <c r="E184" s="103"/>
      <c r="F184" s="131"/>
      <c r="G184" s="149"/>
      <c r="H184" s="6"/>
      <c r="I184" s="6"/>
      <c r="J184" s="6"/>
      <c r="K184" s="6"/>
      <c r="L184" s="6"/>
      <c r="M184" s="6"/>
      <c r="N184" s="6"/>
      <c r="O184" s="6"/>
    </row>
    <row r="185" spans="1:15" ht="15" hidden="1" customHeight="1">
      <c r="A185" s="142"/>
      <c r="B185" s="102"/>
      <c r="C185" s="103"/>
      <c r="D185" s="103"/>
      <c r="E185" s="103"/>
      <c r="F185" s="131"/>
      <c r="G185" s="149"/>
      <c r="H185" s="6"/>
      <c r="I185" s="6"/>
      <c r="J185" s="6"/>
      <c r="K185" s="6"/>
      <c r="L185" s="6"/>
      <c r="M185" s="6"/>
      <c r="N185" s="6"/>
      <c r="O185" s="6"/>
    </row>
    <row r="186" spans="1:15" ht="15" hidden="1" customHeight="1">
      <c r="A186" s="142"/>
      <c r="B186" s="102"/>
      <c r="C186" s="103"/>
      <c r="D186" s="103"/>
      <c r="E186" s="103"/>
      <c r="F186" s="131"/>
      <c r="G186" s="149"/>
      <c r="H186" s="6"/>
      <c r="I186" s="6"/>
      <c r="J186" s="6"/>
      <c r="K186" s="6"/>
      <c r="L186" s="6"/>
      <c r="M186" s="6"/>
      <c r="N186" s="6"/>
      <c r="O186" s="6"/>
    </row>
    <row r="187" spans="1:15" ht="12.75" hidden="1">
      <c r="A187" s="144"/>
      <c r="B187" s="145"/>
      <c r="C187" s="146"/>
      <c r="D187" s="146"/>
      <c r="E187" s="146"/>
      <c r="F187" s="131"/>
      <c r="G187" s="149"/>
      <c r="H187" s="6"/>
      <c r="I187" s="6"/>
      <c r="J187" s="6"/>
      <c r="K187" s="6"/>
      <c r="L187" s="6"/>
      <c r="M187" s="6"/>
      <c r="N187" s="6"/>
      <c r="O187" s="6"/>
    </row>
    <row r="188" spans="1:15" ht="12.75" hidden="1">
      <c r="A188" s="144"/>
      <c r="B188" s="145"/>
      <c r="C188" s="146"/>
      <c r="D188" s="146"/>
      <c r="E188" s="146"/>
      <c r="F188" s="131"/>
      <c r="G188" s="149"/>
      <c r="H188" s="6"/>
      <c r="I188" s="6"/>
      <c r="J188" s="6"/>
      <c r="K188" s="6"/>
      <c r="L188" s="6"/>
      <c r="M188" s="6"/>
      <c r="N188" s="6"/>
      <c r="O188" s="6"/>
    </row>
    <row r="189" spans="1:15" ht="12.75" hidden="1">
      <c r="A189" s="144"/>
      <c r="B189" s="145"/>
      <c r="C189" s="146"/>
      <c r="D189" s="146"/>
      <c r="E189" s="146"/>
      <c r="F189" s="131"/>
      <c r="G189" s="149"/>
      <c r="H189" s="6"/>
      <c r="I189" s="6"/>
      <c r="J189" s="6"/>
      <c r="K189" s="6"/>
      <c r="L189" s="6"/>
      <c r="M189" s="6"/>
      <c r="N189" s="6"/>
      <c r="O189" s="6"/>
    </row>
    <row r="190" spans="1:15" ht="12.75" hidden="1">
      <c r="A190" s="144"/>
      <c r="B190" s="145"/>
      <c r="C190" s="146"/>
      <c r="D190" s="146"/>
      <c r="E190" s="146"/>
      <c r="F190" s="131"/>
      <c r="G190" s="149"/>
      <c r="H190" s="6"/>
      <c r="I190" s="6"/>
      <c r="J190" s="6"/>
      <c r="K190" s="6"/>
      <c r="L190" s="6"/>
      <c r="M190" s="6"/>
      <c r="N190" s="6"/>
      <c r="O190" s="6"/>
    </row>
    <row r="191" spans="1:15" ht="12.75" hidden="1">
      <c r="A191" s="144"/>
      <c r="B191" s="145"/>
      <c r="C191" s="146"/>
      <c r="D191" s="146"/>
      <c r="E191" s="146"/>
      <c r="F191" s="131"/>
      <c r="G191" s="149"/>
      <c r="H191" s="6"/>
      <c r="I191" s="6"/>
      <c r="J191" s="6"/>
      <c r="K191" s="6"/>
      <c r="L191" s="6"/>
      <c r="M191" s="6"/>
      <c r="N191" s="6"/>
      <c r="O191" s="6"/>
    </row>
    <row r="192" spans="1:15" ht="12.75" hidden="1">
      <c r="A192" s="144"/>
      <c r="B192" s="145"/>
      <c r="C192" s="146"/>
      <c r="D192" s="146"/>
      <c r="E192" s="146"/>
      <c r="F192" s="131"/>
      <c r="G192" s="149"/>
      <c r="H192" s="6"/>
      <c r="I192" s="6"/>
      <c r="J192" s="6"/>
      <c r="K192" s="6"/>
      <c r="L192" s="6"/>
      <c r="M192" s="6"/>
      <c r="N192" s="6"/>
      <c r="O192" s="6"/>
    </row>
    <row r="193" spans="1:15" ht="12.75" hidden="1">
      <c r="A193" s="144"/>
      <c r="B193" s="145"/>
      <c r="C193" s="146"/>
      <c r="D193" s="146"/>
      <c r="E193" s="146"/>
      <c r="F193" s="131"/>
      <c r="G193" s="149"/>
      <c r="H193" s="6"/>
      <c r="I193" s="6"/>
      <c r="J193" s="6"/>
      <c r="K193" s="6"/>
      <c r="L193" s="6"/>
      <c r="M193" s="6"/>
      <c r="N193" s="6"/>
      <c r="O193" s="6"/>
    </row>
    <row r="194" spans="1:15" ht="12.75" hidden="1">
      <c r="A194" s="144"/>
      <c r="B194" s="145"/>
      <c r="C194" s="146"/>
      <c r="D194" s="146"/>
      <c r="E194" s="146"/>
      <c r="F194" s="131"/>
      <c r="G194" s="149"/>
      <c r="H194" s="6"/>
      <c r="I194" s="6"/>
      <c r="J194" s="6"/>
      <c r="K194" s="6"/>
      <c r="L194" s="6"/>
      <c r="M194" s="6"/>
      <c r="N194" s="6"/>
      <c r="O194" s="6"/>
    </row>
    <row r="195" spans="1:15" ht="12.75" hidden="1">
      <c r="A195" s="144"/>
      <c r="B195" s="145"/>
      <c r="C195" s="146"/>
      <c r="D195" s="146"/>
      <c r="E195" s="146"/>
      <c r="F195" s="131"/>
      <c r="G195" s="149"/>
      <c r="H195" s="6"/>
      <c r="I195" s="6"/>
      <c r="J195" s="6"/>
      <c r="K195" s="6"/>
      <c r="L195" s="6"/>
      <c r="M195" s="6"/>
      <c r="N195" s="6"/>
      <c r="O195" s="6"/>
    </row>
    <row r="196" spans="1:15" ht="12.75" hidden="1">
      <c r="A196" s="144"/>
      <c r="B196" s="145"/>
      <c r="C196" s="146"/>
      <c r="D196" s="146"/>
      <c r="E196" s="146"/>
      <c r="F196" s="131"/>
      <c r="G196" s="149"/>
      <c r="H196" s="6"/>
      <c r="I196" s="6"/>
      <c r="J196" s="6"/>
      <c r="K196" s="6"/>
      <c r="L196" s="6"/>
      <c r="M196" s="6"/>
      <c r="N196" s="6"/>
      <c r="O196" s="6"/>
    </row>
    <row r="197" spans="1:15" ht="12.75" hidden="1">
      <c r="A197" s="144"/>
      <c r="B197" s="145"/>
      <c r="C197" s="146"/>
      <c r="D197" s="146"/>
      <c r="E197" s="146"/>
      <c r="F197" s="131"/>
      <c r="G197" s="149"/>
      <c r="H197" s="6"/>
      <c r="I197" s="6"/>
      <c r="J197" s="6"/>
      <c r="K197" s="6"/>
      <c r="L197" s="6"/>
      <c r="M197" s="6"/>
      <c r="N197" s="6"/>
      <c r="O197" s="6"/>
    </row>
    <row r="198" spans="1:15" ht="12.75" hidden="1">
      <c r="A198" s="144"/>
      <c r="B198" s="145"/>
      <c r="C198" s="146"/>
      <c r="D198" s="146"/>
      <c r="E198" s="146"/>
      <c r="F198" s="131"/>
      <c r="G198" s="149"/>
      <c r="H198" s="6"/>
      <c r="I198" s="6"/>
      <c r="J198" s="6"/>
      <c r="K198" s="6"/>
      <c r="L198" s="6"/>
      <c r="M198" s="6"/>
      <c r="N198" s="6"/>
      <c r="O198" s="6"/>
    </row>
    <row r="199" spans="1:15" ht="12.75" hidden="1">
      <c r="A199" s="144"/>
      <c r="B199" s="145"/>
      <c r="C199" s="146"/>
      <c r="D199" s="146"/>
      <c r="E199" s="146"/>
      <c r="F199" s="131"/>
      <c r="G199" s="149"/>
      <c r="H199" s="6"/>
      <c r="I199" s="6"/>
      <c r="J199" s="6"/>
      <c r="K199" s="6"/>
      <c r="L199" s="6"/>
      <c r="M199" s="6"/>
      <c r="N199" s="6"/>
      <c r="O199" s="6"/>
    </row>
    <row r="200" spans="1:15" ht="12.75" hidden="1">
      <c r="A200" s="144"/>
      <c r="B200" s="145"/>
      <c r="C200" s="146"/>
      <c r="D200" s="146"/>
      <c r="E200" s="146"/>
      <c r="F200" s="131"/>
      <c r="G200" s="149"/>
      <c r="H200" s="6"/>
      <c r="I200" s="6"/>
      <c r="J200" s="6"/>
      <c r="K200" s="6"/>
      <c r="L200" s="6"/>
      <c r="M200" s="6"/>
      <c r="N200" s="6"/>
      <c r="O200" s="6"/>
    </row>
    <row r="201" spans="1:15" ht="12.75" hidden="1">
      <c r="A201" s="144"/>
      <c r="B201" s="145"/>
      <c r="C201" s="146"/>
      <c r="D201" s="146"/>
      <c r="E201" s="146"/>
      <c r="F201" s="131"/>
      <c r="G201" s="149"/>
      <c r="H201" s="6"/>
      <c r="I201" s="6"/>
      <c r="J201" s="6"/>
      <c r="K201" s="6"/>
      <c r="L201" s="6"/>
      <c r="M201" s="6"/>
      <c r="N201" s="6"/>
      <c r="O201" s="6"/>
    </row>
    <row r="202" spans="1:15" ht="12.75" hidden="1">
      <c r="A202" s="144"/>
      <c r="B202" s="145"/>
      <c r="C202" s="146"/>
      <c r="D202" s="146"/>
      <c r="E202" s="146"/>
      <c r="F202" s="131"/>
      <c r="G202" s="149"/>
      <c r="H202" s="6"/>
      <c r="I202" s="6"/>
      <c r="J202" s="6"/>
      <c r="K202" s="6"/>
      <c r="L202" s="6"/>
      <c r="M202" s="6"/>
      <c r="N202" s="6"/>
      <c r="O202" s="6"/>
    </row>
    <row r="203" spans="1:15" ht="12.75" hidden="1">
      <c r="A203" s="144"/>
      <c r="B203" s="145"/>
      <c r="C203" s="146"/>
      <c r="D203" s="146"/>
      <c r="E203" s="146"/>
      <c r="F203" s="131"/>
      <c r="G203" s="149"/>
      <c r="H203" s="6"/>
      <c r="I203" s="6"/>
      <c r="J203" s="6"/>
      <c r="K203" s="6"/>
      <c r="L203" s="6"/>
      <c r="M203" s="6"/>
      <c r="N203" s="6"/>
      <c r="O203" s="6"/>
    </row>
    <row r="204" spans="1:15" ht="12.75" hidden="1">
      <c r="A204" s="144"/>
      <c r="B204" s="145"/>
      <c r="C204" s="146"/>
      <c r="D204" s="146"/>
      <c r="E204" s="146"/>
      <c r="F204" s="131"/>
      <c r="G204" s="149"/>
      <c r="H204" s="6"/>
      <c r="I204" s="6"/>
      <c r="J204" s="6"/>
      <c r="K204" s="6"/>
      <c r="L204" s="6"/>
      <c r="M204" s="6"/>
      <c r="N204" s="6"/>
      <c r="O204" s="6"/>
    </row>
    <row r="205" spans="1:15" ht="12.75" hidden="1">
      <c r="A205" s="144"/>
      <c r="B205" s="145"/>
      <c r="C205" s="146"/>
      <c r="D205" s="146"/>
      <c r="E205" s="146"/>
      <c r="F205" s="131"/>
      <c r="G205" s="149"/>
      <c r="H205" s="6"/>
      <c r="I205" s="6"/>
      <c r="J205" s="6"/>
      <c r="K205" s="6"/>
      <c r="L205" s="6"/>
      <c r="M205" s="6"/>
      <c r="N205" s="6"/>
      <c r="O205" s="6"/>
    </row>
    <row r="206" spans="1:15" ht="12.75" hidden="1">
      <c r="A206" s="144"/>
      <c r="B206" s="145"/>
      <c r="C206" s="146"/>
      <c r="D206" s="146"/>
      <c r="E206" s="146"/>
      <c r="F206" s="131"/>
      <c r="G206" s="149"/>
      <c r="H206" s="6"/>
      <c r="I206" s="6"/>
      <c r="J206" s="6"/>
      <c r="K206" s="6"/>
      <c r="L206" s="6"/>
      <c r="M206" s="6"/>
      <c r="N206" s="6"/>
      <c r="O206" s="6"/>
    </row>
    <row r="207" spans="1:15" ht="12.75" hidden="1">
      <c r="A207" s="144"/>
      <c r="B207" s="145"/>
      <c r="C207" s="146"/>
      <c r="D207" s="146"/>
      <c r="E207" s="146"/>
      <c r="F207" s="131"/>
      <c r="G207" s="149"/>
      <c r="H207" s="6"/>
      <c r="I207" s="6"/>
      <c r="J207" s="6"/>
      <c r="K207" s="6"/>
      <c r="L207" s="6"/>
      <c r="M207" s="6"/>
      <c r="N207" s="6"/>
      <c r="O207" s="6"/>
    </row>
    <row r="208" spans="1:15" ht="12.75" hidden="1">
      <c r="A208" s="144"/>
      <c r="B208" s="145"/>
      <c r="C208" s="146"/>
      <c r="D208" s="146"/>
      <c r="E208" s="146"/>
      <c r="F208" s="131"/>
      <c r="G208" s="149"/>
      <c r="H208" s="6"/>
      <c r="I208" s="6"/>
      <c r="J208" s="6"/>
      <c r="K208" s="6"/>
      <c r="L208" s="6"/>
      <c r="M208" s="6"/>
      <c r="N208" s="6"/>
      <c r="O208" s="6"/>
    </row>
    <row r="209" spans="1:15" ht="12.75" hidden="1">
      <c r="A209" s="144"/>
      <c r="B209" s="145"/>
      <c r="C209" s="146"/>
      <c r="D209" s="146"/>
      <c r="E209" s="146"/>
      <c r="F209" s="131"/>
      <c r="G209" s="149"/>
      <c r="H209" s="6"/>
      <c r="I209" s="6"/>
      <c r="J209" s="6"/>
      <c r="K209" s="6"/>
      <c r="L209" s="6"/>
      <c r="M209" s="6"/>
      <c r="N209" s="6"/>
      <c r="O209" s="6"/>
    </row>
    <row r="210" spans="1:15" ht="12.75" hidden="1">
      <c r="A210" s="144"/>
      <c r="B210" s="145"/>
      <c r="C210" s="146"/>
      <c r="D210" s="146"/>
      <c r="E210" s="146"/>
      <c r="F210" s="131"/>
      <c r="G210" s="149"/>
      <c r="H210" s="6"/>
      <c r="I210" s="6"/>
      <c r="J210" s="6"/>
      <c r="K210" s="6"/>
      <c r="L210" s="6"/>
      <c r="M210" s="6"/>
      <c r="N210" s="6"/>
      <c r="O210" s="6"/>
    </row>
    <row r="211" spans="1:15" ht="12.75" hidden="1">
      <c r="A211" s="144"/>
      <c r="B211" s="145"/>
      <c r="C211" s="146"/>
      <c r="D211" s="146"/>
      <c r="E211" s="146"/>
      <c r="F211" s="131"/>
      <c r="G211" s="149"/>
      <c r="H211" s="6"/>
      <c r="I211" s="6"/>
      <c r="J211" s="6"/>
      <c r="K211" s="6"/>
      <c r="L211" s="6"/>
      <c r="M211" s="6"/>
      <c r="N211" s="6"/>
      <c r="O211" s="6"/>
    </row>
    <row r="212" spans="1:15" ht="12.75" hidden="1">
      <c r="A212" s="144"/>
      <c r="B212" s="145"/>
      <c r="C212" s="146"/>
      <c r="D212" s="146"/>
      <c r="E212" s="146"/>
      <c r="F212" s="131"/>
      <c r="G212" s="149"/>
      <c r="H212" s="6"/>
      <c r="I212" s="6"/>
      <c r="J212" s="6"/>
      <c r="K212" s="6"/>
      <c r="L212" s="6"/>
      <c r="M212" s="6"/>
      <c r="N212" s="6"/>
      <c r="O212" s="6"/>
    </row>
    <row r="213" spans="1:15" ht="12.75" hidden="1">
      <c r="A213" s="144"/>
      <c r="B213" s="145"/>
      <c r="C213" s="146"/>
      <c r="D213" s="146"/>
      <c r="E213" s="146"/>
      <c r="F213" s="131"/>
      <c r="G213" s="149"/>
      <c r="H213" s="6"/>
      <c r="I213" s="6"/>
      <c r="J213" s="6"/>
      <c r="K213" s="6"/>
      <c r="L213" s="6"/>
      <c r="M213" s="6"/>
      <c r="N213" s="6"/>
      <c r="O213" s="6"/>
    </row>
    <row r="214" spans="1:15" ht="12.75" hidden="1">
      <c r="A214" s="144"/>
      <c r="B214" s="145"/>
      <c r="C214" s="146"/>
      <c r="D214" s="146"/>
      <c r="E214" s="146"/>
      <c r="F214" s="131"/>
      <c r="G214" s="149"/>
      <c r="H214" s="6"/>
      <c r="I214" s="6"/>
      <c r="J214" s="6"/>
      <c r="K214" s="6"/>
      <c r="L214" s="6"/>
      <c r="M214" s="6"/>
      <c r="N214" s="6"/>
      <c r="O214" s="6"/>
    </row>
    <row r="215" spans="1:15" ht="12.75" hidden="1">
      <c r="A215" s="144"/>
      <c r="B215" s="145"/>
      <c r="C215" s="146"/>
      <c r="D215" s="146"/>
      <c r="E215" s="146"/>
      <c r="F215" s="131"/>
      <c r="G215" s="149"/>
      <c r="H215" s="6"/>
      <c r="I215" s="6"/>
      <c r="J215" s="6"/>
      <c r="K215" s="6"/>
      <c r="L215" s="6"/>
      <c r="M215" s="6"/>
      <c r="N215" s="6"/>
      <c r="O215" s="6"/>
    </row>
    <row r="216" spans="1:15" ht="12.75" hidden="1">
      <c r="A216" s="144"/>
      <c r="B216" s="145"/>
      <c r="C216" s="146"/>
      <c r="D216" s="146"/>
      <c r="E216" s="146"/>
      <c r="F216" s="131"/>
      <c r="G216" s="149"/>
      <c r="H216" s="6"/>
      <c r="I216" s="6"/>
      <c r="J216" s="6"/>
      <c r="K216" s="6"/>
      <c r="L216" s="6"/>
      <c r="M216" s="6"/>
      <c r="N216" s="6"/>
      <c r="O216" s="6"/>
    </row>
    <row r="217" spans="1:15" ht="12.75" hidden="1">
      <c r="A217" s="144"/>
      <c r="B217" s="145"/>
      <c r="C217" s="146"/>
      <c r="D217" s="146"/>
      <c r="E217" s="146"/>
      <c r="F217" s="131"/>
      <c r="G217" s="149"/>
      <c r="H217" s="6"/>
      <c r="I217" s="6"/>
      <c r="J217" s="6"/>
      <c r="K217" s="6"/>
      <c r="L217" s="6"/>
      <c r="M217" s="6"/>
      <c r="N217" s="6"/>
      <c r="O217" s="6"/>
    </row>
    <row r="218" spans="1:15" ht="12.75" hidden="1">
      <c r="A218" s="144"/>
      <c r="B218" s="145"/>
      <c r="C218" s="146"/>
      <c r="D218" s="146"/>
      <c r="E218" s="146"/>
      <c r="F218" s="131"/>
      <c r="G218" s="149"/>
      <c r="H218" s="6"/>
      <c r="I218" s="6"/>
      <c r="J218" s="6"/>
      <c r="K218" s="6"/>
      <c r="L218" s="6"/>
      <c r="M218" s="6"/>
      <c r="N218" s="6"/>
      <c r="O218" s="6"/>
    </row>
    <row r="219" spans="1:15" ht="12.75" hidden="1">
      <c r="A219" s="144"/>
      <c r="B219" s="145"/>
      <c r="C219" s="146"/>
      <c r="D219" s="146"/>
      <c r="E219" s="146"/>
      <c r="F219" s="131"/>
      <c r="G219" s="149"/>
      <c r="H219" s="6"/>
      <c r="I219" s="6"/>
      <c r="J219" s="6"/>
      <c r="K219" s="6"/>
      <c r="L219" s="6"/>
      <c r="M219" s="6"/>
      <c r="N219" s="6"/>
      <c r="O219" s="6"/>
    </row>
    <row r="220" spans="1:15" ht="12.75" hidden="1">
      <c r="A220" s="144"/>
      <c r="B220" s="145"/>
      <c r="C220" s="146"/>
      <c r="D220" s="146"/>
      <c r="E220" s="146"/>
      <c r="F220" s="131"/>
      <c r="G220" s="149"/>
      <c r="H220" s="6"/>
      <c r="I220" s="6"/>
      <c r="J220" s="6"/>
      <c r="K220" s="6"/>
      <c r="L220" s="6"/>
      <c r="M220" s="6"/>
      <c r="N220" s="6"/>
      <c r="O220" s="6"/>
    </row>
    <row r="221" spans="1:15" ht="12.75" hidden="1">
      <c r="A221" s="144"/>
      <c r="B221" s="145"/>
      <c r="C221" s="146"/>
      <c r="D221" s="146"/>
      <c r="E221" s="146"/>
      <c r="F221" s="131"/>
      <c r="G221" s="149"/>
      <c r="H221" s="6"/>
      <c r="I221" s="6"/>
      <c r="J221" s="6"/>
      <c r="K221" s="6"/>
      <c r="L221" s="6"/>
      <c r="M221" s="6"/>
      <c r="N221" s="6"/>
      <c r="O221" s="6"/>
    </row>
    <row r="222" spans="1:15" ht="12.75" hidden="1">
      <c r="A222" s="144"/>
      <c r="B222" s="145"/>
      <c r="C222" s="146"/>
      <c r="D222" s="146"/>
      <c r="E222" s="146"/>
      <c r="F222" s="131"/>
      <c r="G222" s="149"/>
      <c r="H222" s="6"/>
      <c r="I222" s="6"/>
      <c r="J222" s="6"/>
      <c r="K222" s="6"/>
      <c r="L222" s="6"/>
      <c r="M222" s="6"/>
      <c r="N222" s="6"/>
      <c r="O222" s="6"/>
    </row>
    <row r="223" spans="1:15" ht="12.75" hidden="1">
      <c r="A223" s="144"/>
      <c r="B223" s="145"/>
      <c r="C223" s="146"/>
      <c r="D223" s="146"/>
      <c r="E223" s="146"/>
      <c r="F223" s="131"/>
      <c r="G223" s="149"/>
      <c r="H223" s="6"/>
      <c r="I223" s="6"/>
      <c r="J223" s="6"/>
      <c r="K223" s="6"/>
      <c r="L223" s="6"/>
      <c r="M223" s="6"/>
      <c r="N223" s="6"/>
      <c r="O223" s="6"/>
    </row>
    <row r="224" spans="1:15" ht="12.75" hidden="1">
      <c r="A224" s="144"/>
      <c r="B224" s="145"/>
      <c r="C224" s="146"/>
      <c r="D224" s="146"/>
      <c r="E224" s="146"/>
      <c r="F224" s="131"/>
      <c r="G224" s="149"/>
      <c r="H224" s="6"/>
      <c r="I224" s="6"/>
      <c r="J224" s="6"/>
      <c r="K224" s="6"/>
      <c r="L224" s="6"/>
      <c r="M224" s="6"/>
      <c r="N224" s="6"/>
      <c r="O224" s="6"/>
    </row>
    <row r="225" spans="1:15" ht="12.75" hidden="1">
      <c r="A225" s="144"/>
      <c r="B225" s="145"/>
      <c r="C225" s="146"/>
      <c r="D225" s="146"/>
      <c r="E225" s="146"/>
      <c r="F225" s="131"/>
      <c r="G225" s="149"/>
      <c r="H225" s="6"/>
      <c r="I225" s="6"/>
      <c r="J225" s="6"/>
      <c r="K225" s="6"/>
      <c r="L225" s="6"/>
      <c r="M225" s="6"/>
      <c r="N225" s="6"/>
      <c r="O225" s="6"/>
    </row>
    <row r="226" spans="1:15" ht="12.75" hidden="1">
      <c r="A226" s="144"/>
      <c r="B226" s="145"/>
      <c r="C226" s="146"/>
      <c r="D226" s="146"/>
      <c r="E226" s="146"/>
      <c r="F226" s="131"/>
      <c r="G226" s="149"/>
      <c r="H226" s="6"/>
      <c r="I226" s="6"/>
      <c r="J226" s="6"/>
      <c r="K226" s="6"/>
      <c r="L226" s="6"/>
      <c r="M226" s="6"/>
      <c r="N226" s="6"/>
      <c r="O226" s="6"/>
    </row>
    <row r="227" spans="1:15" ht="12.75" hidden="1">
      <c r="A227" s="144"/>
      <c r="B227" s="145"/>
      <c r="C227" s="146"/>
      <c r="D227" s="146"/>
      <c r="E227" s="146"/>
      <c r="F227" s="131"/>
      <c r="G227" s="149"/>
      <c r="H227" s="6"/>
      <c r="I227" s="6"/>
      <c r="J227" s="6"/>
      <c r="K227" s="6"/>
      <c r="L227" s="6"/>
      <c r="M227" s="6"/>
      <c r="N227" s="6"/>
      <c r="O227" s="6"/>
    </row>
    <row r="228" spans="1:15" ht="12.75" hidden="1">
      <c r="A228" s="144"/>
      <c r="B228" s="145"/>
      <c r="C228" s="146"/>
      <c r="D228" s="146"/>
      <c r="E228" s="146"/>
      <c r="F228" s="131"/>
      <c r="G228" s="149"/>
      <c r="H228" s="6"/>
      <c r="I228" s="6"/>
      <c r="J228" s="6"/>
      <c r="K228" s="6"/>
      <c r="L228" s="6"/>
      <c r="M228" s="6"/>
      <c r="N228" s="6"/>
      <c r="O228" s="6"/>
    </row>
    <row r="229" spans="1:15" ht="12.75" hidden="1">
      <c r="A229" s="144"/>
      <c r="B229" s="145"/>
      <c r="C229" s="146"/>
      <c r="D229" s="146"/>
      <c r="E229" s="146"/>
      <c r="F229" s="131"/>
      <c r="G229" s="149"/>
      <c r="H229" s="6"/>
      <c r="I229" s="6"/>
      <c r="J229" s="6"/>
      <c r="K229" s="6"/>
      <c r="L229" s="6"/>
      <c r="M229" s="6"/>
      <c r="N229" s="6"/>
      <c r="O229" s="6"/>
    </row>
    <row r="230" spans="1:15" ht="12.75" hidden="1">
      <c r="A230" s="144"/>
      <c r="B230" s="145"/>
      <c r="C230" s="146"/>
      <c r="D230" s="146"/>
      <c r="E230" s="146"/>
      <c r="F230" s="131"/>
      <c r="G230" s="149"/>
      <c r="H230" s="6"/>
      <c r="I230" s="6"/>
      <c r="J230" s="6"/>
      <c r="K230" s="6"/>
      <c r="L230" s="6"/>
      <c r="M230" s="6"/>
      <c r="N230" s="6"/>
      <c r="O230" s="6"/>
    </row>
    <row r="231" spans="1:15" ht="12.75" hidden="1">
      <c r="A231" s="144"/>
      <c r="B231" s="145"/>
      <c r="C231" s="146"/>
      <c r="D231" s="146"/>
      <c r="E231" s="146"/>
      <c r="F231" s="131"/>
      <c r="G231" s="149"/>
      <c r="H231" s="6"/>
      <c r="I231" s="6"/>
      <c r="J231" s="6"/>
      <c r="K231" s="6"/>
      <c r="L231" s="6"/>
      <c r="M231" s="6"/>
      <c r="N231" s="6"/>
      <c r="O231" s="6"/>
    </row>
    <row r="232" spans="1:15" ht="12.75" hidden="1">
      <c r="A232" s="144"/>
      <c r="B232" s="145"/>
      <c r="C232" s="146"/>
      <c r="D232" s="146"/>
      <c r="E232" s="146"/>
      <c r="F232" s="131"/>
      <c r="G232" s="149"/>
      <c r="H232" s="6"/>
      <c r="I232" s="6"/>
      <c r="J232" s="6"/>
      <c r="K232" s="6"/>
      <c r="L232" s="6"/>
      <c r="M232" s="6"/>
      <c r="N232" s="6"/>
      <c r="O232" s="6"/>
    </row>
    <row r="233" spans="1:15" ht="12.75" hidden="1">
      <c r="A233" s="144"/>
      <c r="B233" s="145"/>
      <c r="C233" s="146"/>
      <c r="D233" s="146"/>
      <c r="E233" s="146"/>
      <c r="F233" s="131"/>
      <c r="G233" s="149"/>
      <c r="H233" s="6"/>
      <c r="I233" s="6"/>
      <c r="J233" s="6"/>
      <c r="K233" s="6"/>
      <c r="L233" s="6"/>
      <c r="M233" s="6"/>
      <c r="N233" s="6"/>
      <c r="O233" s="6"/>
    </row>
    <row r="234" spans="1:15" ht="12.75" hidden="1">
      <c r="A234" s="144"/>
      <c r="B234" s="145"/>
      <c r="C234" s="146"/>
      <c r="D234" s="146"/>
      <c r="E234" s="146"/>
      <c r="F234" s="131"/>
      <c r="G234" s="149"/>
      <c r="H234" s="6"/>
      <c r="I234" s="6"/>
      <c r="J234" s="6"/>
      <c r="K234" s="6"/>
      <c r="L234" s="6"/>
      <c r="M234" s="6"/>
      <c r="N234" s="6"/>
      <c r="O234" s="6"/>
    </row>
    <row r="235" spans="1:15" ht="12.75" hidden="1">
      <c r="A235" s="144"/>
      <c r="B235" s="145"/>
      <c r="C235" s="146"/>
      <c r="D235" s="146"/>
      <c r="E235" s="146"/>
      <c r="F235" s="131"/>
      <c r="G235" s="149"/>
      <c r="H235" s="6"/>
      <c r="I235" s="6"/>
      <c r="J235" s="6"/>
      <c r="K235" s="6"/>
      <c r="L235" s="6"/>
      <c r="M235" s="6"/>
      <c r="N235" s="6"/>
      <c r="O235" s="6"/>
    </row>
    <row r="236" spans="1:15" ht="12.75" hidden="1">
      <c r="A236" s="144"/>
      <c r="B236" s="145"/>
      <c r="C236" s="146"/>
      <c r="D236" s="146"/>
      <c r="E236" s="146"/>
      <c r="F236" s="131"/>
      <c r="G236" s="149"/>
      <c r="H236" s="6"/>
      <c r="I236" s="6"/>
      <c r="J236" s="6"/>
      <c r="K236" s="6"/>
      <c r="L236" s="6"/>
      <c r="M236" s="6"/>
      <c r="N236" s="6"/>
      <c r="O236" s="6"/>
    </row>
    <row r="237" spans="1:15" ht="12.75" hidden="1">
      <c r="A237" s="144"/>
      <c r="B237" s="145"/>
      <c r="C237" s="146"/>
      <c r="D237" s="146"/>
      <c r="E237" s="146"/>
      <c r="F237" s="131"/>
      <c r="G237" s="149"/>
      <c r="H237" s="6"/>
      <c r="I237" s="6"/>
      <c r="J237" s="6"/>
      <c r="K237" s="6"/>
      <c r="L237" s="6"/>
      <c r="M237" s="6"/>
      <c r="N237" s="6"/>
      <c r="O237" s="6"/>
    </row>
    <row r="238" spans="1:15" ht="12.75" hidden="1">
      <c r="A238" s="144"/>
      <c r="B238" s="145"/>
      <c r="C238" s="146"/>
      <c r="D238" s="146"/>
      <c r="E238" s="146"/>
      <c r="F238" s="131"/>
      <c r="G238" s="149"/>
      <c r="H238" s="6"/>
      <c r="I238" s="6"/>
      <c r="J238" s="6"/>
      <c r="K238" s="6"/>
      <c r="L238" s="6"/>
      <c r="M238" s="6"/>
      <c r="N238" s="6"/>
      <c r="O238" s="6"/>
    </row>
    <row r="239" spans="1:15" ht="12.75" hidden="1">
      <c r="A239" s="144"/>
      <c r="B239" s="145"/>
      <c r="C239" s="146"/>
      <c r="D239" s="146"/>
      <c r="E239" s="146"/>
      <c r="F239" s="131"/>
      <c r="G239" s="149"/>
      <c r="H239" s="6"/>
      <c r="I239" s="6"/>
      <c r="J239" s="6"/>
      <c r="K239" s="6"/>
      <c r="L239" s="6"/>
      <c r="M239" s="6"/>
      <c r="N239" s="6"/>
      <c r="O239" s="6"/>
    </row>
    <row r="240" spans="1:15" ht="12.75" hidden="1">
      <c r="A240" s="144"/>
      <c r="B240" s="145"/>
      <c r="C240" s="146"/>
      <c r="D240" s="146"/>
      <c r="E240" s="146"/>
      <c r="F240" s="131"/>
      <c r="G240" s="149"/>
      <c r="H240" s="6"/>
      <c r="I240" s="6"/>
      <c r="J240" s="6"/>
      <c r="K240" s="6"/>
      <c r="L240" s="6"/>
      <c r="M240" s="6"/>
      <c r="N240" s="6"/>
      <c r="O240" s="6"/>
    </row>
    <row r="241" spans="1:15" ht="12.75" hidden="1">
      <c r="A241" s="144"/>
      <c r="B241" s="145"/>
      <c r="C241" s="146"/>
      <c r="D241" s="146"/>
      <c r="E241" s="146"/>
      <c r="F241" s="131"/>
      <c r="G241" s="149"/>
      <c r="H241" s="6"/>
      <c r="I241" s="6"/>
      <c r="J241" s="6"/>
      <c r="K241" s="6"/>
      <c r="L241" s="6"/>
      <c r="M241" s="6"/>
      <c r="N241" s="6"/>
      <c r="O241" s="6"/>
    </row>
    <row r="242" spans="1:15" ht="12.75" hidden="1">
      <c r="A242" s="144"/>
      <c r="B242" s="145"/>
      <c r="C242" s="146"/>
      <c r="D242" s="146"/>
      <c r="E242" s="146"/>
      <c r="F242" s="131"/>
      <c r="G242" s="149"/>
      <c r="H242" s="6"/>
      <c r="I242" s="6"/>
      <c r="J242" s="6"/>
      <c r="K242" s="6"/>
      <c r="L242" s="6"/>
      <c r="M242" s="6"/>
      <c r="N242" s="6"/>
      <c r="O242" s="6"/>
    </row>
    <row r="243" spans="1:15" ht="12.75" hidden="1">
      <c r="A243" s="144"/>
      <c r="B243" s="145"/>
      <c r="C243" s="146"/>
      <c r="D243" s="146"/>
      <c r="E243" s="146"/>
      <c r="F243" s="131"/>
      <c r="G243" s="149"/>
      <c r="H243" s="6"/>
      <c r="I243" s="6"/>
      <c r="J243" s="6"/>
      <c r="K243" s="6"/>
      <c r="L243" s="6"/>
      <c r="M243" s="6"/>
      <c r="N243" s="6"/>
      <c r="O243" s="6"/>
    </row>
    <row r="244" spans="1:15" ht="12.75" hidden="1">
      <c r="A244" s="144"/>
      <c r="B244" s="145"/>
      <c r="C244" s="146"/>
      <c r="D244" s="146"/>
      <c r="E244" s="146"/>
      <c r="F244" s="131"/>
      <c r="G244" s="149"/>
      <c r="H244" s="6"/>
      <c r="I244" s="6"/>
      <c r="J244" s="6"/>
      <c r="K244" s="6"/>
      <c r="L244" s="6"/>
      <c r="M244" s="6"/>
      <c r="N244" s="6"/>
      <c r="O244" s="6"/>
    </row>
    <row r="245" spans="1:15" ht="12.75" hidden="1">
      <c r="A245" s="144"/>
      <c r="B245" s="145"/>
      <c r="C245" s="146"/>
      <c r="D245" s="146"/>
      <c r="E245" s="146"/>
      <c r="F245" s="131"/>
      <c r="G245" s="149"/>
      <c r="H245" s="6"/>
      <c r="I245" s="6"/>
      <c r="J245" s="6"/>
      <c r="K245" s="6"/>
      <c r="L245" s="6"/>
      <c r="M245" s="6"/>
      <c r="N245" s="6"/>
      <c r="O245" s="6"/>
    </row>
    <row r="246" spans="1:15" ht="12.75" hidden="1">
      <c r="A246" s="144"/>
      <c r="B246" s="145"/>
      <c r="C246" s="146"/>
      <c r="D246" s="146"/>
      <c r="E246" s="146"/>
      <c r="F246" s="131"/>
      <c r="G246" s="149"/>
      <c r="H246" s="6"/>
      <c r="I246" s="6"/>
      <c r="J246" s="6"/>
      <c r="K246" s="6"/>
      <c r="L246" s="6"/>
      <c r="M246" s="6"/>
      <c r="N246" s="6"/>
      <c r="O246" s="6"/>
    </row>
    <row r="247" spans="1:15" ht="12.75" hidden="1">
      <c r="A247" s="144"/>
      <c r="B247" s="145"/>
      <c r="C247" s="146"/>
      <c r="D247" s="146"/>
      <c r="E247" s="146"/>
      <c r="F247" s="131"/>
      <c r="G247" s="149"/>
      <c r="H247" s="6"/>
      <c r="I247" s="6"/>
      <c r="J247" s="6"/>
      <c r="K247" s="6"/>
      <c r="L247" s="6"/>
      <c r="M247" s="6"/>
      <c r="N247" s="6"/>
      <c r="O247" s="6"/>
    </row>
    <row r="248" spans="1:15" ht="12.75" hidden="1">
      <c r="A248" s="144"/>
      <c r="B248" s="145"/>
      <c r="C248" s="146"/>
      <c r="D248" s="146"/>
      <c r="E248" s="146"/>
      <c r="F248" s="131"/>
      <c r="G248" s="149"/>
      <c r="H248" s="6"/>
      <c r="I248" s="6"/>
      <c r="J248" s="6"/>
      <c r="K248" s="6"/>
      <c r="L248" s="6"/>
      <c r="M248" s="6"/>
      <c r="N248" s="6"/>
      <c r="O248" s="6"/>
    </row>
    <row r="249" spans="1:15" ht="12.75" hidden="1">
      <c r="A249" s="144"/>
      <c r="B249" s="145"/>
      <c r="C249" s="146"/>
      <c r="D249" s="146"/>
      <c r="E249" s="146"/>
      <c r="F249" s="131"/>
      <c r="G249" s="149"/>
      <c r="H249" s="6"/>
      <c r="I249" s="6"/>
      <c r="J249" s="6"/>
      <c r="K249" s="6"/>
      <c r="L249" s="6"/>
      <c r="M249" s="6"/>
      <c r="N249" s="6"/>
      <c r="O249" s="6"/>
    </row>
    <row r="250" spans="1:15" ht="12.75" hidden="1">
      <c r="A250" s="144"/>
      <c r="B250" s="145"/>
      <c r="C250" s="146"/>
      <c r="D250" s="146"/>
      <c r="E250" s="146"/>
      <c r="F250" s="131"/>
      <c r="G250" s="149"/>
      <c r="H250" s="6"/>
      <c r="I250" s="6"/>
      <c r="J250" s="6"/>
      <c r="K250" s="6"/>
      <c r="L250" s="6"/>
      <c r="M250" s="6"/>
      <c r="N250" s="6"/>
      <c r="O250" s="6"/>
    </row>
    <row r="251" spans="1:15" ht="12.75" hidden="1">
      <c r="A251" s="144"/>
      <c r="B251" s="145"/>
      <c r="C251" s="146"/>
      <c r="D251" s="146"/>
      <c r="E251" s="146"/>
      <c r="F251" s="131"/>
      <c r="G251" s="149"/>
      <c r="H251" s="6"/>
      <c r="I251" s="6"/>
      <c r="J251" s="6"/>
      <c r="K251" s="6"/>
      <c r="L251" s="6"/>
      <c r="M251" s="6"/>
      <c r="N251" s="6"/>
      <c r="O251" s="6"/>
    </row>
    <row r="252" spans="1:15" ht="12.75" hidden="1">
      <c r="A252" s="144"/>
      <c r="B252" s="145"/>
      <c r="C252" s="146"/>
      <c r="D252" s="146"/>
      <c r="E252" s="146"/>
      <c r="F252" s="131"/>
      <c r="G252" s="149"/>
      <c r="H252" s="6"/>
      <c r="I252" s="6"/>
      <c r="J252" s="6"/>
      <c r="K252" s="6"/>
      <c r="L252" s="6"/>
      <c r="M252" s="6"/>
      <c r="N252" s="6"/>
      <c r="O252" s="6"/>
    </row>
    <row r="253" spans="1:15" ht="12.75" hidden="1">
      <c r="A253" s="144"/>
      <c r="B253" s="145"/>
      <c r="C253" s="146"/>
      <c r="D253" s="146"/>
      <c r="E253" s="146"/>
      <c r="F253" s="131"/>
      <c r="G253" s="149"/>
      <c r="H253" s="6"/>
      <c r="I253" s="6"/>
      <c r="J253" s="6"/>
      <c r="K253" s="6"/>
      <c r="L253" s="6"/>
      <c r="M253" s="6"/>
      <c r="N253" s="6"/>
      <c r="O253" s="6"/>
    </row>
    <row r="254" spans="1:15" ht="12.75" hidden="1">
      <c r="A254" s="144"/>
      <c r="B254" s="145"/>
      <c r="C254" s="146"/>
      <c r="D254" s="146"/>
      <c r="E254" s="146"/>
      <c r="F254" s="131"/>
      <c r="G254" s="149"/>
      <c r="H254" s="6"/>
      <c r="I254" s="6"/>
      <c r="J254" s="6"/>
      <c r="K254" s="6"/>
      <c r="L254" s="6"/>
      <c r="M254" s="6"/>
      <c r="N254" s="6"/>
      <c r="O254" s="6"/>
    </row>
    <row r="255" spans="1:15" ht="12.75" hidden="1">
      <c r="A255" s="144"/>
      <c r="B255" s="145"/>
      <c r="C255" s="146"/>
      <c r="D255" s="146"/>
      <c r="E255" s="146"/>
      <c r="F255" s="131"/>
      <c r="G255" s="149"/>
      <c r="H255" s="6"/>
      <c r="I255" s="6"/>
      <c r="J255" s="6"/>
      <c r="K255" s="6"/>
      <c r="L255" s="6"/>
      <c r="M255" s="6"/>
      <c r="N255" s="6"/>
      <c r="O255" s="6"/>
    </row>
    <row r="256" spans="1:15" ht="12.75" hidden="1">
      <c r="A256" s="144"/>
      <c r="B256" s="145"/>
      <c r="C256" s="146"/>
      <c r="D256" s="146"/>
      <c r="E256" s="146"/>
      <c r="F256" s="131"/>
      <c r="G256" s="149"/>
      <c r="H256" s="6"/>
      <c r="I256" s="6"/>
      <c r="J256" s="6"/>
      <c r="K256" s="6"/>
      <c r="L256" s="6"/>
      <c r="M256" s="6"/>
      <c r="N256" s="6"/>
      <c r="O256" s="6"/>
    </row>
    <row r="257" spans="1:15" ht="12.75" hidden="1">
      <c r="A257" s="144"/>
      <c r="B257" s="145"/>
      <c r="C257" s="146"/>
      <c r="D257" s="146"/>
      <c r="E257" s="146"/>
      <c r="F257" s="131"/>
      <c r="G257" s="149"/>
      <c r="H257" s="6"/>
      <c r="I257" s="6"/>
      <c r="J257" s="6"/>
      <c r="K257" s="6"/>
      <c r="L257" s="6"/>
      <c r="M257" s="6"/>
      <c r="N257" s="6"/>
      <c r="O257" s="6"/>
    </row>
    <row r="258" spans="1:15" ht="12.75" hidden="1">
      <c r="A258" s="144"/>
      <c r="B258" s="145"/>
      <c r="C258" s="146"/>
      <c r="D258" s="146"/>
      <c r="E258" s="146"/>
      <c r="F258" s="131"/>
      <c r="G258" s="149"/>
      <c r="H258" s="6"/>
      <c r="I258" s="6"/>
      <c r="J258" s="6"/>
      <c r="K258" s="6"/>
      <c r="L258" s="6"/>
      <c r="M258" s="6"/>
      <c r="N258" s="6"/>
      <c r="O258" s="6"/>
    </row>
    <row r="259" spans="1:15" ht="12.75" hidden="1">
      <c r="A259" s="144"/>
      <c r="B259" s="145"/>
      <c r="C259" s="146"/>
      <c r="D259" s="146"/>
      <c r="E259" s="146"/>
      <c r="F259" s="131"/>
      <c r="G259" s="149"/>
      <c r="H259" s="6"/>
      <c r="I259" s="6"/>
      <c r="J259" s="6"/>
      <c r="K259" s="6"/>
      <c r="L259" s="6"/>
      <c r="M259" s="6"/>
      <c r="N259" s="6"/>
      <c r="O259" s="6"/>
    </row>
    <row r="260" spans="1:15" ht="12.75" hidden="1">
      <c r="A260" s="144"/>
      <c r="B260" s="145"/>
      <c r="C260" s="146"/>
      <c r="D260" s="146"/>
      <c r="E260" s="146"/>
      <c r="F260" s="131"/>
      <c r="G260" s="149"/>
      <c r="H260" s="6"/>
      <c r="I260" s="6"/>
      <c r="J260" s="6"/>
      <c r="K260" s="6"/>
      <c r="L260" s="6"/>
      <c r="M260" s="6"/>
      <c r="N260" s="6"/>
      <c r="O260" s="6"/>
    </row>
    <row r="261" spans="1:15" ht="12.75" hidden="1">
      <c r="A261" s="144"/>
      <c r="B261" s="145"/>
      <c r="C261" s="146"/>
      <c r="D261" s="146"/>
      <c r="E261" s="146"/>
      <c r="F261" s="131"/>
      <c r="G261" s="149"/>
      <c r="H261" s="6"/>
      <c r="I261" s="6"/>
      <c r="J261" s="6"/>
      <c r="K261" s="6"/>
      <c r="L261" s="6"/>
      <c r="M261" s="6"/>
      <c r="N261" s="6"/>
      <c r="O261" s="6"/>
    </row>
    <row r="262" spans="1:15" ht="12.75" hidden="1">
      <c r="A262" s="144"/>
      <c r="B262" s="145"/>
      <c r="C262" s="146"/>
      <c r="D262" s="146"/>
      <c r="E262" s="146"/>
      <c r="F262" s="131"/>
      <c r="G262" s="149"/>
      <c r="H262" s="6"/>
      <c r="I262" s="6"/>
      <c r="J262" s="6"/>
      <c r="K262" s="6"/>
      <c r="L262" s="6"/>
      <c r="M262" s="6"/>
      <c r="N262" s="6"/>
      <c r="O262" s="6"/>
    </row>
    <row r="263" spans="1:15" ht="12.75" hidden="1">
      <c r="A263" s="144"/>
      <c r="B263" s="145"/>
      <c r="C263" s="146"/>
      <c r="D263" s="146"/>
      <c r="E263" s="146"/>
      <c r="F263" s="131"/>
      <c r="G263" s="149"/>
      <c r="H263" s="6"/>
      <c r="I263" s="6"/>
      <c r="J263" s="6"/>
      <c r="K263" s="6"/>
      <c r="L263" s="6"/>
      <c r="M263" s="6"/>
      <c r="N263" s="6"/>
      <c r="O263" s="6"/>
    </row>
    <row r="264" spans="1:15" ht="12.75" hidden="1">
      <c r="A264" s="144"/>
      <c r="B264" s="145"/>
      <c r="C264" s="146"/>
      <c r="D264" s="146"/>
      <c r="E264" s="146"/>
      <c r="F264" s="131"/>
      <c r="G264" s="149"/>
      <c r="H264" s="6"/>
      <c r="I264" s="6"/>
      <c r="J264" s="6"/>
      <c r="K264" s="6"/>
      <c r="L264" s="6"/>
      <c r="M264" s="6"/>
      <c r="N264" s="6"/>
      <c r="O264" s="6"/>
    </row>
    <row r="265" spans="1:15" ht="12.75" hidden="1">
      <c r="A265" s="144"/>
      <c r="B265" s="145"/>
      <c r="C265" s="146"/>
      <c r="D265" s="146"/>
      <c r="E265" s="146"/>
      <c r="F265" s="131"/>
      <c r="G265" s="149"/>
      <c r="H265" s="6"/>
      <c r="I265" s="6"/>
      <c r="J265" s="6"/>
      <c r="K265" s="6"/>
      <c r="L265" s="6"/>
      <c r="M265" s="6"/>
      <c r="N265" s="6"/>
      <c r="O265" s="6"/>
    </row>
    <row r="266" spans="1:15" ht="12.75" hidden="1">
      <c r="A266" s="144"/>
      <c r="B266" s="145"/>
      <c r="C266" s="146"/>
      <c r="D266" s="146"/>
      <c r="E266" s="146"/>
      <c r="F266" s="131"/>
      <c r="G266" s="149"/>
      <c r="H266" s="6"/>
      <c r="I266" s="6"/>
      <c r="J266" s="6"/>
      <c r="K266" s="6"/>
      <c r="L266" s="6"/>
      <c r="M266" s="6"/>
      <c r="N266" s="6"/>
      <c r="O266" s="6"/>
    </row>
    <row r="267" spans="1:15" ht="12.75" hidden="1">
      <c r="A267" s="144"/>
      <c r="B267" s="145"/>
      <c r="C267" s="146"/>
      <c r="D267" s="146"/>
      <c r="E267" s="146"/>
      <c r="F267" s="131"/>
      <c r="G267" s="149"/>
      <c r="H267" s="6"/>
      <c r="I267" s="6"/>
      <c r="J267" s="6"/>
      <c r="K267" s="6"/>
      <c r="L267" s="6"/>
      <c r="M267" s="6"/>
      <c r="N267" s="6"/>
      <c r="O267" s="6"/>
    </row>
    <row r="268" spans="1:15" ht="12.75" hidden="1">
      <c r="A268" s="144"/>
      <c r="B268" s="145"/>
      <c r="C268" s="146"/>
      <c r="D268" s="146"/>
      <c r="E268" s="146"/>
      <c r="F268" s="131"/>
      <c r="G268" s="149"/>
      <c r="H268" s="6"/>
      <c r="I268" s="6"/>
      <c r="J268" s="6"/>
      <c r="K268" s="6"/>
      <c r="L268" s="6"/>
      <c r="M268" s="6"/>
      <c r="N268" s="6"/>
      <c r="O268" s="6"/>
    </row>
    <row r="269" spans="1:15" ht="12.75" hidden="1">
      <c r="A269" s="144"/>
      <c r="B269" s="145"/>
      <c r="C269" s="146"/>
      <c r="D269" s="146"/>
      <c r="E269" s="146"/>
      <c r="F269" s="131"/>
      <c r="G269" s="149"/>
      <c r="H269" s="6"/>
      <c r="I269" s="6"/>
      <c r="J269" s="6"/>
      <c r="K269" s="6"/>
      <c r="L269" s="6"/>
      <c r="M269" s="6"/>
      <c r="N269" s="6"/>
      <c r="O269" s="6"/>
    </row>
    <row r="270" spans="1:15" ht="12.75" hidden="1">
      <c r="A270" s="144"/>
      <c r="B270" s="145"/>
      <c r="C270" s="146"/>
      <c r="D270" s="146"/>
      <c r="E270" s="146"/>
      <c r="F270" s="131"/>
      <c r="G270" s="149"/>
      <c r="H270" s="6"/>
      <c r="I270" s="6"/>
      <c r="J270" s="6"/>
      <c r="K270" s="6"/>
      <c r="L270" s="6"/>
      <c r="M270" s="6"/>
      <c r="N270" s="6"/>
      <c r="O270" s="6"/>
    </row>
    <row r="271" spans="1:15" ht="12.75" hidden="1">
      <c r="A271" s="144"/>
      <c r="B271" s="145"/>
      <c r="C271" s="146"/>
      <c r="D271" s="146"/>
      <c r="E271" s="146"/>
      <c r="F271" s="131"/>
      <c r="G271" s="149"/>
      <c r="H271" s="6"/>
      <c r="I271" s="6"/>
      <c r="J271" s="6"/>
      <c r="K271" s="6"/>
      <c r="L271" s="6"/>
      <c r="M271" s="6"/>
      <c r="N271" s="6"/>
      <c r="O271" s="6"/>
    </row>
    <row r="272" spans="1:15" ht="12.75" hidden="1">
      <c r="A272" s="144"/>
      <c r="B272" s="145"/>
      <c r="C272" s="146"/>
      <c r="D272" s="146"/>
      <c r="E272" s="146"/>
      <c r="F272" s="131"/>
      <c r="G272" s="149"/>
      <c r="H272" s="6"/>
      <c r="I272" s="6"/>
      <c r="J272" s="6"/>
      <c r="K272" s="6"/>
      <c r="L272" s="6"/>
      <c r="M272" s="6"/>
      <c r="N272" s="6"/>
      <c r="O272" s="6"/>
    </row>
    <row r="273" spans="1:15" ht="12.75" hidden="1">
      <c r="A273" s="144"/>
      <c r="B273" s="145"/>
      <c r="C273" s="146"/>
      <c r="D273" s="146"/>
      <c r="E273" s="146"/>
      <c r="F273" s="131"/>
      <c r="G273" s="149"/>
      <c r="H273" s="6"/>
      <c r="I273" s="6"/>
      <c r="J273" s="6"/>
      <c r="K273" s="6"/>
      <c r="L273" s="6"/>
      <c r="M273" s="6"/>
      <c r="N273" s="6"/>
      <c r="O273" s="6"/>
    </row>
    <row r="274" spans="1:15" ht="12.75" hidden="1">
      <c r="A274" s="144"/>
      <c r="B274" s="145"/>
      <c r="C274" s="146"/>
      <c r="D274" s="146"/>
      <c r="E274" s="146"/>
      <c r="F274" s="131"/>
      <c r="G274" s="149"/>
      <c r="H274" s="6"/>
      <c r="I274" s="6"/>
      <c r="J274" s="6"/>
      <c r="K274" s="6"/>
      <c r="L274" s="6"/>
      <c r="M274" s="6"/>
      <c r="N274" s="6"/>
      <c r="O274" s="6"/>
    </row>
    <row r="275" spans="1:15" ht="12.75" hidden="1">
      <c r="A275" s="144"/>
      <c r="B275" s="145"/>
      <c r="C275" s="146"/>
      <c r="D275" s="146"/>
      <c r="E275" s="146"/>
      <c r="F275" s="131"/>
      <c r="G275" s="149"/>
      <c r="H275" s="6"/>
      <c r="I275" s="6"/>
      <c r="J275" s="6"/>
      <c r="K275" s="6"/>
      <c r="L275" s="6"/>
      <c r="M275" s="6"/>
      <c r="N275" s="6"/>
      <c r="O275" s="6"/>
    </row>
    <row r="276" spans="1:15" ht="12.75" hidden="1">
      <c r="A276" s="144"/>
      <c r="B276" s="145"/>
      <c r="C276" s="146"/>
      <c r="D276" s="146"/>
      <c r="E276" s="146"/>
      <c r="F276" s="131"/>
      <c r="G276" s="149"/>
      <c r="H276" s="6"/>
      <c r="I276" s="6"/>
      <c r="J276" s="6"/>
      <c r="K276" s="6"/>
      <c r="L276" s="6"/>
      <c r="M276" s="6"/>
      <c r="N276" s="6"/>
      <c r="O276" s="6"/>
    </row>
    <row r="277" spans="1:15" ht="12.75" hidden="1">
      <c r="A277" s="144"/>
      <c r="B277" s="145"/>
      <c r="C277" s="146"/>
      <c r="D277" s="146"/>
      <c r="E277" s="146"/>
      <c r="F277" s="131"/>
      <c r="G277" s="149"/>
      <c r="H277" s="6"/>
      <c r="I277" s="6"/>
      <c r="J277" s="6"/>
      <c r="K277" s="6"/>
      <c r="L277" s="6"/>
      <c r="M277" s="6"/>
      <c r="N277" s="6"/>
      <c r="O277" s="6"/>
    </row>
    <row r="278" spans="1:15" ht="12.75" hidden="1">
      <c r="A278" s="144"/>
      <c r="B278" s="145"/>
      <c r="C278" s="146"/>
      <c r="D278" s="146"/>
      <c r="E278" s="146"/>
      <c r="F278" s="131"/>
      <c r="G278" s="149"/>
      <c r="H278" s="6"/>
      <c r="I278" s="6"/>
      <c r="J278" s="6"/>
      <c r="K278" s="6"/>
      <c r="L278" s="6"/>
      <c r="M278" s="6"/>
      <c r="N278" s="6"/>
      <c r="O278" s="6"/>
    </row>
    <row r="279" spans="1:15" ht="12.75" hidden="1">
      <c r="A279" s="144"/>
      <c r="B279" s="145"/>
      <c r="C279" s="146"/>
      <c r="D279" s="146"/>
      <c r="E279" s="146"/>
      <c r="F279" s="131"/>
      <c r="G279" s="149"/>
      <c r="H279" s="6"/>
      <c r="I279" s="6"/>
      <c r="J279" s="6"/>
      <c r="K279" s="6"/>
      <c r="L279" s="6"/>
      <c r="M279" s="6"/>
      <c r="N279" s="6"/>
      <c r="O279" s="6"/>
    </row>
    <row r="280" spans="1:15" ht="12.75" hidden="1">
      <c r="A280" s="144"/>
      <c r="B280" s="145"/>
      <c r="C280" s="146"/>
      <c r="D280" s="146"/>
      <c r="E280" s="146"/>
      <c r="F280" s="131"/>
      <c r="G280" s="149"/>
      <c r="H280" s="6"/>
      <c r="I280" s="6"/>
      <c r="J280" s="6"/>
      <c r="K280" s="6"/>
      <c r="L280" s="6"/>
      <c r="M280" s="6"/>
      <c r="N280" s="6"/>
      <c r="O280" s="6"/>
    </row>
    <row r="281" spans="1:15" ht="12.75" hidden="1">
      <c r="A281" s="144"/>
      <c r="B281" s="145"/>
      <c r="C281" s="146"/>
      <c r="D281" s="146"/>
      <c r="E281" s="146"/>
      <c r="F281" s="131"/>
      <c r="G281" s="149"/>
      <c r="H281" s="6"/>
      <c r="I281" s="6"/>
      <c r="J281" s="6"/>
      <c r="K281" s="6"/>
      <c r="L281" s="6"/>
      <c r="M281" s="6"/>
      <c r="N281" s="6"/>
      <c r="O281" s="6"/>
    </row>
    <row r="282" spans="1:15" ht="12.75" hidden="1">
      <c r="A282" s="144"/>
      <c r="B282" s="145"/>
      <c r="C282" s="146"/>
      <c r="D282" s="146"/>
      <c r="E282" s="146"/>
      <c r="F282" s="131"/>
      <c r="G282" s="149"/>
      <c r="H282" s="6"/>
      <c r="I282" s="6"/>
      <c r="J282" s="6"/>
      <c r="K282" s="6"/>
      <c r="L282" s="6"/>
      <c r="M282" s="6"/>
      <c r="N282" s="6"/>
      <c r="O282" s="6"/>
    </row>
    <row r="283" spans="1:15" ht="12.75" hidden="1">
      <c r="A283" s="144"/>
      <c r="B283" s="145"/>
      <c r="C283" s="146"/>
      <c r="D283" s="146"/>
      <c r="E283" s="146"/>
      <c r="F283" s="131"/>
      <c r="G283" s="149"/>
      <c r="H283" s="6"/>
      <c r="I283" s="6"/>
      <c r="J283" s="6"/>
      <c r="K283" s="6"/>
      <c r="L283" s="6"/>
      <c r="M283" s="6"/>
      <c r="N283" s="6"/>
      <c r="O283" s="6"/>
    </row>
    <row r="284" spans="1:15" ht="12.75" hidden="1">
      <c r="A284" s="144"/>
      <c r="B284" s="145"/>
      <c r="C284" s="146"/>
      <c r="D284" s="146"/>
      <c r="E284" s="146"/>
      <c r="F284" s="131"/>
      <c r="G284" s="149"/>
      <c r="H284" s="6"/>
      <c r="I284" s="6"/>
      <c r="J284" s="6"/>
      <c r="K284" s="6"/>
      <c r="L284" s="6"/>
      <c r="M284" s="6"/>
      <c r="N284" s="6"/>
      <c r="O284" s="6"/>
    </row>
    <row r="285" spans="1:15" ht="12.75" hidden="1">
      <c r="A285" s="144"/>
      <c r="B285" s="145"/>
      <c r="C285" s="146"/>
      <c r="D285" s="146"/>
      <c r="E285" s="146"/>
      <c r="F285" s="131"/>
      <c r="G285" s="149"/>
      <c r="H285" s="6"/>
      <c r="I285" s="6"/>
      <c r="J285" s="6"/>
      <c r="K285" s="6"/>
      <c r="L285" s="6"/>
      <c r="M285" s="6"/>
      <c r="N285" s="6"/>
      <c r="O285" s="6"/>
    </row>
    <row r="286" spans="1:15" ht="12.75" hidden="1">
      <c r="A286" s="144"/>
      <c r="B286" s="145"/>
      <c r="C286" s="146"/>
      <c r="D286" s="146"/>
      <c r="E286" s="146"/>
      <c r="F286" s="131"/>
      <c r="G286" s="149"/>
      <c r="H286" s="6"/>
      <c r="I286" s="6"/>
      <c r="J286" s="6"/>
      <c r="K286" s="6"/>
      <c r="L286" s="6"/>
      <c r="M286" s="6"/>
      <c r="N286" s="6"/>
      <c r="O286" s="6"/>
    </row>
    <row r="287" spans="1:15" ht="12.75" hidden="1">
      <c r="A287" s="144"/>
      <c r="B287" s="145"/>
      <c r="C287" s="146"/>
      <c r="D287" s="146"/>
      <c r="E287" s="146"/>
      <c r="F287" s="131"/>
      <c r="G287" s="149"/>
      <c r="H287" s="6"/>
      <c r="I287" s="6"/>
      <c r="J287" s="6"/>
      <c r="K287" s="6"/>
      <c r="L287" s="6"/>
      <c r="M287" s="6"/>
      <c r="N287" s="6"/>
      <c r="O287" s="6"/>
    </row>
    <row r="288" spans="1:15" ht="12.75" hidden="1">
      <c r="A288" s="144"/>
      <c r="B288" s="145"/>
      <c r="C288" s="146"/>
      <c r="D288" s="146"/>
      <c r="E288" s="146"/>
      <c r="F288" s="131"/>
      <c r="G288" s="149"/>
      <c r="H288" s="6"/>
      <c r="I288" s="6"/>
      <c r="J288" s="6"/>
      <c r="K288" s="6"/>
      <c r="L288" s="6"/>
      <c r="M288" s="6"/>
      <c r="N288" s="6"/>
      <c r="O288" s="6"/>
    </row>
    <row r="289" spans="1:15" ht="12.75" hidden="1">
      <c r="A289" s="144"/>
      <c r="B289" s="145"/>
      <c r="C289" s="146"/>
      <c r="D289" s="146"/>
      <c r="E289" s="146"/>
      <c r="F289" s="131"/>
      <c r="G289" s="149"/>
      <c r="H289" s="6"/>
      <c r="I289" s="6"/>
      <c r="J289" s="6"/>
      <c r="K289" s="6"/>
      <c r="L289" s="6"/>
      <c r="M289" s="6"/>
      <c r="N289" s="6"/>
      <c r="O289" s="6"/>
    </row>
    <row r="290" spans="1:15" ht="12.75" hidden="1">
      <c r="A290" s="144"/>
      <c r="B290" s="145"/>
      <c r="C290" s="146"/>
      <c r="D290" s="146"/>
      <c r="E290" s="146"/>
      <c r="F290" s="131"/>
      <c r="G290" s="149"/>
      <c r="H290" s="6"/>
      <c r="I290" s="6"/>
      <c r="J290" s="6"/>
      <c r="K290" s="6"/>
      <c r="L290" s="6"/>
      <c r="M290" s="6"/>
      <c r="N290" s="6"/>
      <c r="O290" s="6"/>
    </row>
    <row r="291" spans="1:15" ht="12.75" hidden="1">
      <c r="A291" s="144"/>
      <c r="B291" s="145"/>
      <c r="C291" s="146"/>
      <c r="D291" s="146"/>
      <c r="E291" s="146"/>
      <c r="F291" s="131"/>
      <c r="G291" s="149"/>
      <c r="H291" s="6"/>
      <c r="I291" s="6"/>
      <c r="J291" s="6"/>
      <c r="K291" s="6"/>
      <c r="L291" s="6"/>
      <c r="M291" s="6"/>
      <c r="N291" s="6"/>
      <c r="O291" s="6"/>
    </row>
    <row r="292" spans="1:15" ht="12.75" hidden="1">
      <c r="A292" s="144"/>
      <c r="B292" s="145"/>
      <c r="C292" s="146"/>
      <c r="D292" s="146"/>
      <c r="E292" s="146"/>
      <c r="F292" s="131"/>
      <c r="G292" s="149"/>
      <c r="H292" s="6"/>
      <c r="I292" s="6"/>
      <c r="J292" s="6"/>
      <c r="K292" s="6"/>
      <c r="L292" s="6"/>
      <c r="M292" s="6"/>
      <c r="N292" s="6"/>
      <c r="O292" s="6"/>
    </row>
    <row r="293" spans="1:15" ht="12.75" hidden="1">
      <c r="A293" s="144"/>
      <c r="B293" s="145"/>
      <c r="C293" s="146"/>
      <c r="D293" s="146"/>
      <c r="E293" s="146"/>
      <c r="F293" s="131"/>
      <c r="G293" s="149"/>
      <c r="H293" s="6"/>
      <c r="I293" s="6"/>
      <c r="J293" s="6"/>
      <c r="K293" s="6"/>
      <c r="L293" s="6"/>
      <c r="M293" s="6"/>
      <c r="N293" s="6"/>
      <c r="O293" s="6"/>
    </row>
    <row r="294" spans="1:15" ht="12.75" hidden="1">
      <c r="A294" s="144"/>
      <c r="B294" s="145"/>
      <c r="C294" s="146"/>
      <c r="D294" s="146"/>
      <c r="E294" s="146"/>
      <c r="F294" s="131"/>
      <c r="G294" s="149"/>
      <c r="H294" s="6"/>
      <c r="I294" s="6"/>
      <c r="J294" s="6"/>
      <c r="K294" s="6"/>
      <c r="L294" s="6"/>
      <c r="M294" s="6"/>
      <c r="N294" s="6"/>
      <c r="O294" s="6"/>
    </row>
    <row r="295" spans="1:15" ht="12.75" hidden="1">
      <c r="A295" s="144"/>
      <c r="B295" s="145"/>
      <c r="C295" s="146"/>
      <c r="D295" s="146"/>
      <c r="E295" s="146"/>
      <c r="F295" s="131"/>
      <c r="G295" s="149"/>
      <c r="H295" s="6"/>
      <c r="I295" s="6"/>
      <c r="J295" s="6"/>
      <c r="K295" s="6"/>
      <c r="L295" s="6"/>
      <c r="M295" s="6"/>
      <c r="N295" s="6"/>
      <c r="O295" s="6"/>
    </row>
    <row r="296" spans="1:15" ht="12.75" hidden="1">
      <c r="A296" s="144"/>
      <c r="B296" s="145"/>
      <c r="C296" s="146"/>
      <c r="D296" s="146"/>
      <c r="E296" s="146"/>
      <c r="F296" s="131"/>
      <c r="G296" s="149"/>
      <c r="H296" s="6"/>
      <c r="I296" s="6"/>
      <c r="J296" s="6"/>
      <c r="K296" s="6"/>
      <c r="L296" s="6"/>
      <c r="M296" s="6"/>
      <c r="N296" s="6"/>
      <c r="O296" s="6"/>
    </row>
    <row r="297" spans="1:15" ht="12.75" hidden="1">
      <c r="A297" s="144"/>
      <c r="B297" s="145"/>
      <c r="C297" s="146"/>
      <c r="D297" s="146"/>
      <c r="E297" s="146"/>
      <c r="F297" s="131"/>
      <c r="G297" s="149"/>
      <c r="H297" s="6"/>
      <c r="I297" s="6"/>
      <c r="J297" s="6"/>
      <c r="K297" s="6"/>
      <c r="L297" s="6"/>
      <c r="M297" s="6"/>
      <c r="N297" s="6"/>
      <c r="O297" s="6"/>
    </row>
    <row r="298" spans="1:15" ht="12.75" hidden="1">
      <c r="A298" s="144"/>
      <c r="B298" s="145"/>
      <c r="C298" s="146"/>
      <c r="D298" s="146"/>
      <c r="E298" s="146"/>
      <c r="F298" s="131"/>
      <c r="G298" s="149"/>
      <c r="H298" s="6"/>
      <c r="I298" s="6"/>
      <c r="J298" s="6"/>
      <c r="K298" s="6"/>
      <c r="L298" s="6"/>
      <c r="M298" s="6"/>
      <c r="N298" s="6"/>
      <c r="O298" s="6"/>
    </row>
    <row r="299" spans="1:15" ht="12.75" hidden="1">
      <c r="A299" s="144"/>
      <c r="B299" s="145"/>
      <c r="C299" s="146"/>
      <c r="D299" s="146"/>
      <c r="E299" s="146"/>
      <c r="F299" s="131"/>
      <c r="G299" s="149"/>
      <c r="H299" s="6"/>
      <c r="I299" s="6"/>
      <c r="J299" s="6"/>
      <c r="K299" s="6"/>
      <c r="L299" s="6"/>
      <c r="M299" s="6"/>
      <c r="N299" s="6"/>
      <c r="O299" s="6"/>
    </row>
    <row r="300" spans="1:15" ht="12.75" hidden="1">
      <c r="A300" s="144"/>
      <c r="B300" s="145"/>
      <c r="C300" s="146"/>
      <c r="D300" s="146"/>
      <c r="E300" s="146"/>
      <c r="F300" s="131"/>
      <c r="G300" s="149"/>
      <c r="H300" s="6"/>
      <c r="I300" s="6"/>
      <c r="J300" s="6"/>
      <c r="K300" s="6"/>
      <c r="L300" s="6"/>
      <c r="M300" s="6"/>
      <c r="N300" s="6"/>
      <c r="O300" s="6"/>
    </row>
    <row r="301" spans="1:15" ht="12.75" hidden="1">
      <c r="A301" s="144"/>
      <c r="B301" s="145"/>
      <c r="C301" s="146"/>
      <c r="D301" s="146"/>
      <c r="E301" s="146"/>
      <c r="F301" s="131"/>
      <c r="G301" s="149"/>
      <c r="H301" s="6"/>
      <c r="I301" s="6"/>
      <c r="J301" s="6"/>
      <c r="K301" s="6"/>
      <c r="L301" s="6"/>
      <c r="M301" s="6"/>
      <c r="N301" s="6"/>
      <c r="O301" s="6"/>
    </row>
    <row r="302" spans="1:15" ht="12.75" hidden="1">
      <c r="A302" s="144"/>
      <c r="B302" s="145"/>
      <c r="C302" s="146"/>
      <c r="D302" s="146"/>
      <c r="E302" s="146"/>
      <c r="F302" s="131"/>
      <c r="G302" s="149"/>
      <c r="H302" s="6"/>
      <c r="I302" s="6"/>
      <c r="J302" s="6"/>
      <c r="K302" s="6"/>
      <c r="L302" s="6"/>
      <c r="M302" s="6"/>
      <c r="N302" s="6"/>
      <c r="O302" s="6"/>
    </row>
    <row r="303" spans="1:15" ht="12.75" hidden="1">
      <c r="A303" s="144"/>
      <c r="B303" s="145"/>
      <c r="C303" s="146"/>
      <c r="D303" s="146"/>
      <c r="E303" s="146"/>
      <c r="F303" s="131"/>
      <c r="G303" s="149"/>
      <c r="H303" s="6"/>
      <c r="I303" s="6"/>
      <c r="J303" s="6"/>
      <c r="K303" s="6"/>
      <c r="L303" s="6"/>
      <c r="M303" s="6"/>
      <c r="N303" s="6"/>
      <c r="O303" s="6"/>
    </row>
    <row r="304" spans="1:15" ht="12.75" hidden="1">
      <c r="A304" s="144"/>
      <c r="B304" s="145"/>
      <c r="C304" s="146"/>
      <c r="D304" s="146"/>
      <c r="E304" s="146"/>
      <c r="F304" s="131"/>
      <c r="G304" s="149"/>
      <c r="H304" s="6"/>
      <c r="I304" s="6"/>
      <c r="J304" s="6"/>
      <c r="K304" s="6"/>
      <c r="L304" s="6"/>
      <c r="M304" s="6"/>
      <c r="N304" s="6"/>
      <c r="O304" s="6"/>
    </row>
    <row r="305" spans="1:15" ht="12.75" hidden="1">
      <c r="A305" s="144"/>
      <c r="B305" s="145"/>
      <c r="C305" s="146"/>
      <c r="D305" s="146"/>
      <c r="E305" s="146"/>
      <c r="F305" s="131"/>
      <c r="G305" s="149"/>
      <c r="H305" s="6"/>
      <c r="I305" s="6"/>
      <c r="J305" s="6"/>
      <c r="K305" s="6"/>
      <c r="L305" s="6"/>
      <c r="M305" s="6"/>
      <c r="N305" s="6"/>
      <c r="O305" s="6"/>
    </row>
    <row r="306" spans="1:15" ht="12.75" hidden="1">
      <c r="A306" s="144"/>
      <c r="B306" s="145"/>
      <c r="C306" s="146"/>
      <c r="D306" s="146"/>
      <c r="E306" s="146"/>
      <c r="F306" s="131"/>
      <c r="G306" s="149"/>
      <c r="H306" s="6"/>
      <c r="I306" s="6"/>
      <c r="J306" s="6"/>
      <c r="K306" s="6"/>
      <c r="L306" s="6"/>
      <c r="M306" s="6"/>
      <c r="N306" s="6"/>
      <c r="O306" s="6"/>
    </row>
    <row r="307" spans="1:15" ht="12.75" hidden="1">
      <c r="A307" s="144"/>
      <c r="B307" s="145"/>
      <c r="C307" s="146"/>
      <c r="D307" s="146"/>
      <c r="E307" s="146"/>
      <c r="F307" s="131"/>
      <c r="G307" s="149"/>
      <c r="H307" s="6"/>
      <c r="I307" s="6"/>
      <c r="J307" s="6"/>
      <c r="K307" s="6"/>
      <c r="L307" s="6"/>
      <c r="M307" s="6"/>
      <c r="N307" s="6"/>
      <c r="O307" s="6"/>
    </row>
    <row r="308" spans="1:15" ht="12.75" hidden="1">
      <c r="A308" s="144"/>
      <c r="B308" s="145"/>
      <c r="C308" s="146"/>
      <c r="D308" s="146"/>
      <c r="E308" s="146"/>
      <c r="F308" s="131"/>
      <c r="G308" s="149"/>
      <c r="H308" s="6"/>
      <c r="I308" s="6"/>
      <c r="J308" s="6"/>
      <c r="K308" s="6"/>
      <c r="L308" s="6"/>
      <c r="M308" s="6"/>
      <c r="N308" s="6"/>
      <c r="O308" s="6"/>
    </row>
    <row r="309" spans="1:15" ht="12.75" hidden="1">
      <c r="A309" s="144"/>
      <c r="B309" s="145"/>
      <c r="C309" s="146"/>
      <c r="D309" s="146"/>
      <c r="E309" s="146"/>
      <c r="F309" s="131"/>
      <c r="G309" s="149"/>
      <c r="H309" s="6"/>
      <c r="I309" s="6"/>
      <c r="J309" s="6"/>
      <c r="K309" s="6"/>
      <c r="L309" s="6"/>
      <c r="M309" s="6"/>
      <c r="N309" s="6"/>
      <c r="O309" s="6"/>
    </row>
    <row r="310" spans="1:15" ht="12.75" hidden="1">
      <c r="A310" s="144"/>
      <c r="B310" s="145"/>
      <c r="C310" s="146"/>
      <c r="D310" s="146"/>
      <c r="E310" s="146"/>
      <c r="F310" s="131"/>
      <c r="G310" s="149"/>
      <c r="H310" s="6"/>
      <c r="I310" s="6"/>
      <c r="J310" s="6"/>
      <c r="K310" s="6"/>
      <c r="L310" s="6"/>
      <c r="M310" s="6"/>
      <c r="N310" s="6"/>
      <c r="O310" s="6"/>
    </row>
    <row r="311" spans="1:15" ht="12.75" hidden="1">
      <c r="A311" s="144"/>
      <c r="B311" s="145"/>
      <c r="C311" s="146"/>
      <c r="D311" s="146"/>
      <c r="E311" s="146"/>
      <c r="F311" s="131"/>
      <c r="G311" s="149"/>
      <c r="H311" s="6"/>
      <c r="I311" s="6"/>
      <c r="J311" s="6"/>
      <c r="K311" s="6"/>
      <c r="L311" s="6"/>
      <c r="M311" s="6"/>
      <c r="N311" s="6"/>
      <c r="O311" s="6"/>
    </row>
    <row r="312" spans="1:15" ht="12.75" hidden="1">
      <c r="A312" s="144"/>
      <c r="B312" s="145"/>
      <c r="C312" s="146"/>
      <c r="D312" s="146"/>
      <c r="E312" s="146"/>
      <c r="F312" s="131"/>
      <c r="G312" s="149"/>
      <c r="H312" s="6"/>
      <c r="I312" s="6"/>
      <c r="J312" s="6"/>
      <c r="K312" s="6"/>
      <c r="L312" s="6"/>
      <c r="M312" s="6"/>
      <c r="N312" s="6"/>
      <c r="O312" s="6"/>
    </row>
    <row r="313" spans="1:15" ht="12.75" hidden="1">
      <c r="A313" s="144"/>
      <c r="B313" s="145"/>
      <c r="C313" s="146"/>
      <c r="D313" s="146"/>
      <c r="E313" s="146"/>
      <c r="F313" s="131"/>
      <c r="G313" s="149"/>
      <c r="H313" s="6"/>
      <c r="I313" s="6"/>
      <c r="J313" s="6"/>
      <c r="K313" s="6"/>
      <c r="L313" s="6"/>
      <c r="M313" s="6"/>
      <c r="N313" s="6"/>
      <c r="O313" s="6"/>
    </row>
    <row r="314" spans="1:15" ht="12.75" hidden="1">
      <c r="A314" s="144"/>
      <c r="B314" s="145"/>
      <c r="C314" s="146"/>
      <c r="D314" s="146"/>
      <c r="E314" s="146"/>
      <c r="F314" s="131"/>
      <c r="G314" s="149"/>
      <c r="H314" s="6"/>
      <c r="I314" s="6"/>
      <c r="J314" s="6"/>
      <c r="K314" s="6"/>
      <c r="L314" s="6"/>
      <c r="M314" s="6"/>
      <c r="N314" s="6"/>
      <c r="O314" s="6"/>
    </row>
    <row r="315" spans="1:15" ht="12.75" hidden="1">
      <c r="A315" s="144"/>
      <c r="B315" s="145"/>
      <c r="C315" s="146"/>
      <c r="D315" s="146"/>
      <c r="E315" s="146"/>
      <c r="F315" s="131"/>
      <c r="G315" s="149"/>
      <c r="H315" s="6"/>
      <c r="I315" s="6"/>
      <c r="J315" s="6"/>
      <c r="K315" s="6"/>
      <c r="L315" s="6"/>
      <c r="M315" s="6"/>
      <c r="N315" s="6"/>
      <c r="O315" s="6"/>
    </row>
    <row r="316" spans="1:15" ht="12.75" hidden="1">
      <c r="A316" s="144"/>
      <c r="B316" s="145"/>
      <c r="C316" s="146"/>
      <c r="D316" s="146"/>
      <c r="E316" s="146"/>
      <c r="F316" s="131"/>
      <c r="G316" s="149"/>
      <c r="H316" s="6"/>
      <c r="I316" s="6"/>
      <c r="J316" s="6"/>
      <c r="K316" s="6"/>
      <c r="L316" s="6"/>
      <c r="M316" s="6"/>
      <c r="N316" s="6"/>
      <c r="O316" s="6"/>
    </row>
    <row r="317" spans="1:15" ht="12.75" hidden="1">
      <c r="A317" s="144"/>
      <c r="B317" s="145"/>
      <c r="C317" s="146"/>
      <c r="D317" s="146"/>
      <c r="E317" s="146"/>
      <c r="F317" s="131"/>
      <c r="G317" s="149"/>
      <c r="H317" s="6"/>
      <c r="I317" s="6"/>
      <c r="J317" s="6"/>
      <c r="K317" s="6"/>
      <c r="L317" s="6"/>
      <c r="M317" s="6"/>
      <c r="N317" s="6"/>
      <c r="O317" s="6"/>
    </row>
    <row r="318" spans="1:15" ht="12.75" hidden="1">
      <c r="A318" s="144"/>
      <c r="B318" s="145"/>
      <c r="C318" s="146"/>
      <c r="D318" s="146"/>
      <c r="E318" s="146"/>
      <c r="F318" s="131"/>
      <c r="G318" s="149"/>
      <c r="H318" s="6"/>
      <c r="I318" s="6"/>
      <c r="J318" s="6"/>
      <c r="K318" s="6"/>
      <c r="L318" s="6"/>
      <c r="M318" s="6"/>
      <c r="N318" s="6"/>
      <c r="O318" s="6"/>
    </row>
    <row r="319" spans="1:15" ht="12.75" hidden="1">
      <c r="A319" s="144"/>
      <c r="B319" s="145"/>
      <c r="C319" s="146"/>
      <c r="D319" s="146"/>
      <c r="E319" s="146"/>
      <c r="F319" s="131"/>
      <c r="G319" s="149"/>
      <c r="H319" s="6"/>
      <c r="I319" s="6"/>
      <c r="J319" s="6"/>
      <c r="K319" s="6"/>
      <c r="L319" s="6"/>
      <c r="M319" s="6"/>
      <c r="N319" s="6"/>
      <c r="O319" s="6"/>
    </row>
    <row r="320" spans="1:15" ht="12.75" hidden="1">
      <c r="A320" s="144"/>
      <c r="B320" s="145"/>
      <c r="C320" s="146"/>
      <c r="D320" s="146"/>
      <c r="E320" s="146"/>
      <c r="F320" s="131"/>
      <c r="G320" s="149"/>
      <c r="H320" s="6"/>
      <c r="I320" s="6"/>
      <c r="J320" s="6"/>
      <c r="K320" s="6"/>
      <c r="L320" s="6"/>
      <c r="M320" s="6"/>
      <c r="N320" s="6"/>
      <c r="O320" s="6"/>
    </row>
    <row r="321" spans="1:15" ht="12.75" hidden="1">
      <c r="A321" s="144"/>
      <c r="B321" s="145"/>
      <c r="C321" s="146"/>
      <c r="D321" s="146"/>
      <c r="E321" s="146"/>
      <c r="F321" s="131"/>
      <c r="G321" s="149"/>
      <c r="H321" s="6"/>
      <c r="I321" s="6"/>
      <c r="J321" s="6"/>
      <c r="K321" s="6"/>
      <c r="L321" s="6"/>
      <c r="M321" s="6"/>
      <c r="N321" s="6"/>
      <c r="O321" s="6"/>
    </row>
    <row r="322" spans="1:15" ht="12.75" hidden="1">
      <c r="A322" s="144"/>
      <c r="B322" s="145"/>
      <c r="C322" s="146"/>
      <c r="D322" s="146"/>
      <c r="E322" s="146"/>
      <c r="F322" s="131"/>
      <c r="G322" s="149"/>
      <c r="H322" s="6"/>
      <c r="I322" s="6"/>
      <c r="J322" s="6"/>
      <c r="K322" s="6"/>
      <c r="L322" s="6"/>
      <c r="M322" s="6"/>
      <c r="N322" s="6"/>
      <c r="O322" s="6"/>
    </row>
    <row r="323" spans="1:15" ht="12.75" hidden="1">
      <c r="A323" s="144"/>
      <c r="B323" s="145"/>
      <c r="C323" s="146"/>
      <c r="D323" s="146"/>
      <c r="E323" s="146"/>
      <c r="F323" s="131"/>
      <c r="G323" s="149"/>
      <c r="H323" s="6"/>
      <c r="I323" s="6"/>
      <c r="J323" s="6"/>
      <c r="K323" s="6"/>
      <c r="L323" s="6"/>
      <c r="M323" s="6"/>
      <c r="N323" s="6"/>
      <c r="O323" s="6"/>
    </row>
    <row r="324" spans="1:15" ht="12.75" hidden="1">
      <c r="A324" s="144"/>
      <c r="B324" s="145"/>
      <c r="C324" s="146"/>
      <c r="D324" s="146"/>
      <c r="E324" s="146"/>
      <c r="F324" s="131"/>
      <c r="G324" s="149"/>
      <c r="H324" s="6"/>
      <c r="I324" s="6"/>
      <c r="J324" s="6"/>
      <c r="K324" s="6"/>
      <c r="L324" s="6"/>
      <c r="M324" s="6"/>
      <c r="N324" s="6"/>
      <c r="O324" s="6"/>
    </row>
    <row r="325" spans="1:15" ht="12.75" hidden="1">
      <c r="A325" s="144"/>
      <c r="B325" s="145"/>
      <c r="C325" s="146"/>
      <c r="D325" s="146"/>
      <c r="E325" s="146"/>
      <c r="F325" s="131"/>
      <c r="G325" s="149"/>
      <c r="H325" s="6"/>
      <c r="I325" s="6"/>
      <c r="J325" s="6"/>
      <c r="K325" s="6"/>
      <c r="L325" s="6"/>
      <c r="M325" s="6"/>
      <c r="N325" s="6"/>
      <c r="O325" s="6"/>
    </row>
    <row r="326" spans="1:15" ht="12.75" hidden="1">
      <c r="A326" s="144"/>
      <c r="B326" s="145"/>
      <c r="C326" s="146"/>
      <c r="D326" s="146"/>
      <c r="E326" s="146"/>
      <c r="F326" s="131"/>
      <c r="G326" s="149"/>
      <c r="H326" s="6"/>
      <c r="I326" s="6"/>
      <c r="J326" s="6"/>
      <c r="K326" s="6"/>
      <c r="L326" s="6"/>
      <c r="M326" s="6"/>
      <c r="N326" s="6"/>
      <c r="O326" s="6"/>
    </row>
    <row r="327" spans="1:15" ht="12.75" hidden="1">
      <c r="A327" s="144"/>
      <c r="B327" s="145"/>
      <c r="C327" s="146"/>
      <c r="D327" s="146"/>
      <c r="E327" s="146"/>
      <c r="F327" s="131"/>
      <c r="G327" s="149"/>
      <c r="H327" s="6"/>
      <c r="I327" s="6"/>
      <c r="J327" s="6"/>
      <c r="K327" s="6"/>
      <c r="L327" s="6"/>
      <c r="M327" s="6"/>
      <c r="N327" s="6"/>
      <c r="O327" s="6"/>
    </row>
    <row r="328" spans="1:15" ht="12.75" hidden="1">
      <c r="A328" s="144"/>
      <c r="B328" s="145"/>
      <c r="C328" s="146"/>
      <c r="D328" s="146"/>
      <c r="E328" s="146"/>
      <c r="F328" s="131"/>
      <c r="G328" s="149"/>
      <c r="H328" s="6"/>
      <c r="I328" s="6"/>
      <c r="J328" s="6"/>
      <c r="K328" s="6"/>
      <c r="L328" s="6"/>
      <c r="M328" s="6"/>
      <c r="N328" s="6"/>
      <c r="O328" s="6"/>
    </row>
    <row r="329" spans="1:15" ht="12.75" hidden="1">
      <c r="A329" s="144"/>
      <c r="B329" s="145"/>
      <c r="C329" s="146"/>
      <c r="D329" s="146"/>
      <c r="E329" s="146"/>
      <c r="F329" s="131"/>
      <c r="G329" s="149"/>
      <c r="H329" s="6"/>
      <c r="I329" s="6"/>
      <c r="J329" s="6"/>
      <c r="K329" s="6"/>
      <c r="L329" s="6"/>
      <c r="M329" s="6"/>
      <c r="N329" s="6"/>
      <c r="O329" s="6"/>
    </row>
    <row r="330" spans="1:15" ht="12.75" hidden="1">
      <c r="A330" s="144"/>
      <c r="B330" s="145"/>
      <c r="C330" s="146"/>
      <c r="D330" s="146"/>
      <c r="E330" s="146"/>
      <c r="F330" s="131"/>
      <c r="G330" s="149"/>
      <c r="H330" s="6"/>
      <c r="I330" s="6"/>
      <c r="J330" s="6"/>
      <c r="K330" s="6"/>
      <c r="L330" s="6"/>
      <c r="M330" s="6"/>
      <c r="N330" s="6"/>
      <c r="O330" s="6"/>
    </row>
    <row r="331" spans="1:15" ht="12.75" hidden="1">
      <c r="A331" s="144"/>
      <c r="B331" s="145"/>
      <c r="C331" s="146"/>
      <c r="D331" s="146"/>
      <c r="E331" s="146"/>
      <c r="F331" s="131"/>
      <c r="G331" s="149"/>
      <c r="H331" s="6"/>
      <c r="I331" s="6"/>
      <c r="J331" s="6"/>
      <c r="K331" s="6"/>
      <c r="L331" s="6"/>
      <c r="M331" s="6"/>
      <c r="N331" s="6"/>
      <c r="O331" s="6"/>
    </row>
    <row r="332" spans="1:15" ht="12.75" hidden="1">
      <c r="A332" s="144"/>
      <c r="B332" s="145"/>
      <c r="C332" s="146"/>
      <c r="D332" s="146"/>
      <c r="E332" s="146"/>
      <c r="F332" s="131"/>
      <c r="G332" s="149"/>
      <c r="H332" s="6"/>
      <c r="I332" s="6"/>
      <c r="J332" s="6"/>
      <c r="K332" s="6"/>
      <c r="L332" s="6"/>
      <c r="M332" s="6"/>
      <c r="N332" s="6"/>
      <c r="O332" s="6"/>
    </row>
    <row r="333" spans="1:15" ht="12.75" hidden="1">
      <c r="A333" s="144"/>
      <c r="B333" s="145"/>
      <c r="C333" s="146"/>
      <c r="D333" s="146"/>
      <c r="E333" s="146"/>
      <c r="F333" s="131"/>
      <c r="G333" s="149"/>
      <c r="H333" s="6"/>
      <c r="I333" s="6"/>
      <c r="J333" s="6"/>
      <c r="K333" s="6"/>
      <c r="L333" s="6"/>
      <c r="M333" s="6"/>
      <c r="N333" s="6"/>
      <c r="O333" s="6"/>
    </row>
    <row r="334" spans="1:15" ht="12.75" hidden="1">
      <c r="A334" s="144"/>
      <c r="B334" s="145"/>
      <c r="C334" s="146"/>
      <c r="D334" s="146"/>
      <c r="E334" s="146"/>
      <c r="F334" s="131"/>
      <c r="G334" s="149"/>
      <c r="H334" s="6"/>
      <c r="I334" s="6"/>
      <c r="J334" s="6"/>
      <c r="K334" s="6"/>
      <c r="L334" s="6"/>
      <c r="M334" s="6"/>
      <c r="N334" s="6"/>
      <c r="O334" s="6"/>
    </row>
    <row r="335" spans="1:15" ht="12.75" hidden="1">
      <c r="A335" s="144"/>
      <c r="B335" s="145"/>
      <c r="C335" s="146"/>
      <c r="D335" s="146"/>
      <c r="E335" s="146"/>
      <c r="F335" s="131"/>
      <c r="G335" s="149"/>
      <c r="H335" s="6"/>
      <c r="I335" s="6"/>
      <c r="J335" s="6"/>
      <c r="K335" s="6"/>
      <c r="L335" s="6"/>
      <c r="M335" s="6"/>
      <c r="N335" s="6"/>
      <c r="O335" s="6"/>
    </row>
    <row r="336" spans="1:15" ht="12.75" hidden="1">
      <c r="A336" s="144"/>
      <c r="B336" s="145"/>
      <c r="C336" s="146"/>
      <c r="D336" s="146"/>
      <c r="E336" s="146"/>
      <c r="F336" s="131"/>
      <c r="G336" s="149"/>
      <c r="H336" s="6"/>
      <c r="I336" s="6"/>
      <c r="J336" s="6"/>
      <c r="K336" s="6"/>
      <c r="L336" s="6"/>
      <c r="M336" s="6"/>
      <c r="N336" s="6"/>
      <c r="O336" s="6"/>
    </row>
    <row r="337" spans="1:15" ht="12.75" hidden="1">
      <c r="A337" s="144"/>
      <c r="B337" s="145"/>
      <c r="C337" s="146"/>
      <c r="D337" s="146"/>
      <c r="E337" s="146"/>
      <c r="F337" s="131"/>
      <c r="G337" s="149"/>
      <c r="H337" s="6"/>
      <c r="I337" s="6"/>
      <c r="J337" s="6"/>
      <c r="K337" s="6"/>
      <c r="L337" s="6"/>
      <c r="M337" s="6"/>
      <c r="N337" s="6"/>
      <c r="O337" s="6"/>
    </row>
    <row r="338" spans="1:15" ht="12.75" hidden="1">
      <c r="A338" s="144"/>
      <c r="B338" s="145"/>
      <c r="C338" s="146"/>
      <c r="D338" s="146"/>
      <c r="E338" s="146"/>
      <c r="F338" s="131"/>
      <c r="G338" s="149"/>
      <c r="H338" s="6"/>
      <c r="I338" s="6"/>
      <c r="J338" s="6"/>
      <c r="K338" s="6"/>
      <c r="L338" s="6"/>
      <c r="M338" s="6"/>
      <c r="N338" s="6"/>
      <c r="O338" s="6"/>
    </row>
    <row r="339" spans="1:15" ht="12.75" hidden="1">
      <c r="A339" s="144"/>
      <c r="B339" s="145"/>
      <c r="C339" s="146"/>
      <c r="D339" s="146"/>
      <c r="E339" s="146"/>
      <c r="F339" s="131"/>
      <c r="G339" s="149"/>
      <c r="H339" s="6"/>
      <c r="I339" s="6"/>
      <c r="J339" s="6"/>
      <c r="K339" s="6"/>
      <c r="L339" s="6"/>
      <c r="M339" s="6"/>
      <c r="N339" s="6"/>
      <c r="O339" s="6"/>
    </row>
    <row r="340" spans="1:15" ht="12.75" hidden="1">
      <c r="A340" s="144"/>
      <c r="B340" s="145"/>
      <c r="C340" s="146"/>
      <c r="D340" s="146"/>
      <c r="E340" s="146"/>
      <c r="F340" s="131"/>
      <c r="G340" s="149"/>
      <c r="H340" s="6"/>
      <c r="I340" s="6"/>
      <c r="J340" s="6"/>
      <c r="K340" s="6"/>
      <c r="L340" s="6"/>
      <c r="M340" s="6"/>
      <c r="N340" s="6"/>
      <c r="O340" s="6"/>
    </row>
    <row r="341" spans="1:15" ht="12.75" hidden="1">
      <c r="A341" s="144"/>
      <c r="B341" s="145"/>
      <c r="C341" s="146"/>
      <c r="D341" s="146"/>
      <c r="E341" s="146"/>
      <c r="F341" s="131"/>
      <c r="G341" s="149"/>
      <c r="H341" s="6"/>
      <c r="I341" s="6"/>
      <c r="J341" s="6"/>
      <c r="K341" s="6"/>
      <c r="L341" s="6"/>
      <c r="M341" s="6"/>
      <c r="N341" s="6"/>
      <c r="O341" s="6"/>
    </row>
    <row r="342" spans="1:15" ht="12.75" hidden="1">
      <c r="A342" s="144"/>
      <c r="B342" s="145"/>
      <c r="C342" s="146"/>
      <c r="D342" s="146"/>
      <c r="E342" s="146"/>
      <c r="F342" s="131"/>
      <c r="G342" s="149"/>
      <c r="H342" s="6"/>
      <c r="I342" s="6"/>
      <c r="J342" s="6"/>
      <c r="K342" s="6"/>
      <c r="L342" s="6"/>
      <c r="M342" s="6"/>
      <c r="N342" s="6"/>
      <c r="O342" s="6"/>
    </row>
    <row r="343" spans="1:15" ht="12.75" hidden="1">
      <c r="A343" s="144"/>
      <c r="B343" s="145"/>
      <c r="C343" s="146"/>
      <c r="D343" s="146"/>
      <c r="E343" s="146"/>
      <c r="F343" s="131"/>
      <c r="G343" s="149"/>
      <c r="H343" s="6"/>
      <c r="I343" s="6"/>
      <c r="J343" s="6"/>
      <c r="K343" s="6"/>
      <c r="L343" s="6"/>
      <c r="M343" s="6"/>
      <c r="N343" s="6"/>
      <c r="O343" s="6"/>
    </row>
    <row r="344" spans="1:15" ht="12.75" hidden="1">
      <c r="A344" s="144"/>
      <c r="B344" s="145"/>
      <c r="C344" s="146"/>
      <c r="D344" s="146"/>
      <c r="E344" s="146"/>
      <c r="F344" s="131"/>
      <c r="G344" s="149"/>
      <c r="H344" s="6"/>
      <c r="I344" s="6"/>
      <c r="J344" s="6"/>
      <c r="K344" s="6"/>
      <c r="L344" s="6"/>
      <c r="M344" s="6"/>
      <c r="N344" s="6"/>
      <c r="O344" s="6"/>
    </row>
    <row r="345" spans="1:15" ht="12.75" hidden="1">
      <c r="A345" s="144"/>
      <c r="B345" s="145"/>
      <c r="C345" s="146"/>
      <c r="D345" s="146"/>
      <c r="E345" s="146"/>
      <c r="F345" s="131"/>
      <c r="G345" s="149"/>
      <c r="H345" s="6"/>
      <c r="I345" s="6"/>
      <c r="J345" s="6"/>
      <c r="K345" s="6"/>
      <c r="L345" s="6"/>
      <c r="M345" s="6"/>
      <c r="N345" s="6"/>
      <c r="O345" s="6"/>
    </row>
    <row r="346" spans="1:15" ht="12.75" hidden="1">
      <c r="A346" s="144"/>
      <c r="B346" s="145"/>
      <c r="C346" s="146"/>
      <c r="D346" s="146"/>
      <c r="E346" s="146"/>
      <c r="F346" s="131"/>
      <c r="G346" s="149"/>
      <c r="H346" s="6"/>
      <c r="I346" s="6"/>
      <c r="J346" s="6"/>
      <c r="K346" s="6"/>
      <c r="L346" s="6"/>
      <c r="M346" s="6"/>
      <c r="N346" s="6"/>
      <c r="O346" s="6"/>
    </row>
    <row r="347" spans="1:15" ht="12.75" hidden="1">
      <c r="A347" s="144"/>
      <c r="B347" s="145"/>
      <c r="C347" s="146"/>
      <c r="D347" s="146"/>
      <c r="E347" s="146"/>
      <c r="F347" s="131"/>
      <c r="G347" s="149"/>
      <c r="H347" s="6"/>
      <c r="I347" s="6"/>
      <c r="J347" s="6"/>
      <c r="K347" s="6"/>
      <c r="L347" s="6"/>
      <c r="M347" s="6"/>
      <c r="N347" s="6"/>
      <c r="O347" s="6"/>
    </row>
    <row r="348" spans="1:15" ht="12.75" hidden="1">
      <c r="A348" s="144"/>
      <c r="B348" s="145"/>
      <c r="C348" s="146"/>
      <c r="D348" s="146"/>
      <c r="E348" s="146"/>
      <c r="F348" s="131"/>
      <c r="G348" s="149"/>
      <c r="H348" s="6"/>
      <c r="I348" s="6"/>
      <c r="J348" s="6"/>
      <c r="K348" s="6"/>
      <c r="L348" s="6"/>
      <c r="M348" s="6"/>
      <c r="N348" s="6"/>
      <c r="O348" s="6"/>
    </row>
    <row r="349" spans="1:15" ht="12.75" hidden="1">
      <c r="A349" s="144"/>
      <c r="B349" s="145"/>
      <c r="C349" s="146"/>
      <c r="D349" s="146"/>
      <c r="E349" s="146"/>
      <c r="F349" s="131"/>
      <c r="G349" s="149"/>
      <c r="H349" s="6"/>
      <c r="I349" s="6"/>
      <c r="J349" s="6"/>
      <c r="K349" s="6"/>
      <c r="L349" s="6"/>
      <c r="M349" s="6"/>
      <c r="N349" s="6"/>
      <c r="O349" s="6"/>
    </row>
    <row r="350" spans="1:15" ht="12.75" hidden="1">
      <c r="A350" s="144"/>
      <c r="B350" s="145"/>
      <c r="C350" s="146"/>
      <c r="D350" s="146"/>
      <c r="E350" s="146"/>
      <c r="F350" s="131"/>
      <c r="G350" s="149"/>
      <c r="H350" s="6"/>
      <c r="I350" s="6"/>
      <c r="J350" s="6"/>
      <c r="K350" s="6"/>
      <c r="L350" s="6"/>
      <c r="M350" s="6"/>
      <c r="N350" s="6"/>
      <c r="O350" s="6"/>
    </row>
    <row r="351" spans="1:15" ht="12.75" hidden="1">
      <c r="A351" s="144"/>
      <c r="B351" s="145"/>
      <c r="C351" s="146"/>
      <c r="D351" s="146"/>
      <c r="E351" s="146"/>
      <c r="F351" s="131"/>
      <c r="G351" s="149"/>
      <c r="H351" s="6"/>
      <c r="I351" s="6"/>
      <c r="J351" s="6"/>
      <c r="K351" s="6"/>
      <c r="L351" s="6"/>
      <c r="M351" s="6"/>
      <c r="N351" s="6"/>
      <c r="O351" s="6"/>
    </row>
    <row r="352" spans="1:15" ht="12.75" hidden="1">
      <c r="A352" s="144"/>
      <c r="B352" s="145"/>
      <c r="C352" s="146"/>
      <c r="D352" s="146"/>
      <c r="E352" s="146"/>
      <c r="F352" s="131"/>
      <c r="G352" s="149"/>
      <c r="H352" s="6"/>
      <c r="I352" s="6"/>
      <c r="J352" s="6"/>
      <c r="K352" s="6"/>
      <c r="L352" s="6"/>
      <c r="M352" s="6"/>
      <c r="N352" s="6"/>
      <c r="O352" s="6"/>
    </row>
    <row r="353" spans="1:15" ht="12.75" hidden="1">
      <c r="A353" s="144"/>
      <c r="B353" s="145"/>
      <c r="C353" s="146"/>
      <c r="D353" s="146"/>
      <c r="E353" s="146"/>
      <c r="F353" s="131"/>
      <c r="G353" s="149"/>
      <c r="H353" s="6"/>
      <c r="I353" s="6"/>
      <c r="J353" s="6"/>
      <c r="K353" s="6"/>
      <c r="L353" s="6"/>
      <c r="M353" s="6"/>
      <c r="N353" s="6"/>
      <c r="O353" s="6"/>
    </row>
    <row r="354" spans="1:15" ht="12.75" hidden="1">
      <c r="A354" s="144"/>
      <c r="B354" s="145"/>
      <c r="C354" s="146"/>
      <c r="D354" s="146"/>
      <c r="E354" s="146"/>
      <c r="F354" s="131"/>
      <c r="G354" s="149"/>
      <c r="H354" s="6"/>
      <c r="I354" s="6"/>
      <c r="J354" s="6"/>
      <c r="K354" s="6"/>
      <c r="L354" s="6"/>
      <c r="M354" s="6"/>
      <c r="N354" s="6"/>
      <c r="O354" s="6"/>
    </row>
    <row r="355" spans="1:15" ht="12.75" hidden="1">
      <c r="A355" s="144"/>
      <c r="B355" s="145"/>
      <c r="C355" s="146"/>
      <c r="D355" s="146"/>
      <c r="E355" s="146"/>
      <c r="F355" s="131"/>
      <c r="G355" s="149"/>
      <c r="H355" s="6"/>
      <c r="I355" s="6"/>
      <c r="J355" s="6"/>
      <c r="K355" s="6"/>
      <c r="L355" s="6"/>
      <c r="M355" s="6"/>
      <c r="N355" s="6"/>
      <c r="O355" s="6"/>
    </row>
    <row r="356" spans="1:15" ht="12.75" hidden="1">
      <c r="A356" s="144"/>
      <c r="B356" s="145"/>
      <c r="C356" s="146"/>
      <c r="D356" s="146"/>
      <c r="E356" s="146"/>
      <c r="F356" s="131"/>
      <c r="G356" s="149"/>
      <c r="H356" s="6"/>
      <c r="I356" s="6"/>
      <c r="J356" s="6"/>
      <c r="K356" s="6"/>
      <c r="L356" s="6"/>
      <c r="M356" s="6"/>
      <c r="N356" s="6"/>
      <c r="O356" s="6"/>
    </row>
    <row r="357" spans="1:15" ht="12.75" hidden="1">
      <c r="A357" s="144"/>
      <c r="B357" s="145"/>
      <c r="C357" s="146"/>
      <c r="D357" s="146"/>
      <c r="E357" s="146"/>
      <c r="F357" s="131"/>
      <c r="G357" s="149"/>
      <c r="H357" s="6"/>
      <c r="I357" s="6"/>
      <c r="J357" s="6"/>
      <c r="K357" s="6"/>
      <c r="L357" s="6"/>
      <c r="M357" s="6"/>
      <c r="N357" s="6"/>
      <c r="O357" s="6"/>
    </row>
    <row r="358" spans="1:15" ht="12.75" hidden="1">
      <c r="A358" s="144"/>
      <c r="B358" s="145"/>
      <c r="C358" s="146"/>
      <c r="D358" s="146"/>
      <c r="E358" s="146"/>
      <c r="F358" s="131"/>
      <c r="G358" s="149"/>
      <c r="H358" s="6"/>
      <c r="I358" s="6"/>
      <c r="J358" s="6"/>
      <c r="K358" s="6"/>
      <c r="L358" s="6"/>
      <c r="M358" s="6"/>
      <c r="N358" s="6"/>
      <c r="O358" s="6"/>
    </row>
    <row r="359" spans="1:15" ht="12.75" hidden="1">
      <c r="A359" s="144"/>
      <c r="B359" s="145"/>
      <c r="C359" s="146"/>
      <c r="D359" s="146"/>
      <c r="E359" s="146"/>
      <c r="F359" s="131"/>
      <c r="G359" s="149"/>
      <c r="H359" s="6"/>
      <c r="I359" s="6"/>
      <c r="J359" s="6"/>
      <c r="K359" s="6"/>
      <c r="L359" s="6"/>
      <c r="M359" s="6"/>
      <c r="N359" s="6"/>
      <c r="O359" s="6"/>
    </row>
    <row r="360" spans="1:15" ht="12.75" hidden="1">
      <c r="A360" s="144"/>
      <c r="B360" s="145"/>
      <c r="C360" s="146"/>
      <c r="D360" s="146"/>
      <c r="E360" s="146"/>
      <c r="F360" s="131"/>
      <c r="G360" s="149"/>
      <c r="H360" s="6"/>
      <c r="I360" s="6"/>
      <c r="J360" s="6"/>
      <c r="K360" s="6"/>
      <c r="L360" s="6"/>
      <c r="M360" s="6"/>
      <c r="N360" s="6"/>
      <c r="O360" s="6"/>
    </row>
    <row r="361" spans="1:15" ht="12.75" hidden="1">
      <c r="A361" s="144"/>
      <c r="B361" s="145"/>
      <c r="C361" s="146"/>
      <c r="D361" s="146"/>
      <c r="E361" s="146"/>
      <c r="F361" s="131"/>
      <c r="G361" s="149"/>
      <c r="H361" s="6"/>
      <c r="I361" s="6"/>
      <c r="J361" s="6"/>
      <c r="K361" s="6"/>
      <c r="L361" s="6"/>
      <c r="M361" s="6"/>
      <c r="N361" s="6"/>
      <c r="O361" s="6"/>
    </row>
    <row r="362" spans="1:15" ht="12.75" hidden="1">
      <c r="A362" s="144"/>
      <c r="B362" s="145"/>
      <c r="C362" s="146"/>
      <c r="D362" s="146"/>
      <c r="E362" s="146"/>
      <c r="F362" s="131"/>
      <c r="G362" s="149"/>
      <c r="H362" s="6"/>
      <c r="I362" s="6"/>
      <c r="J362" s="6"/>
      <c r="K362" s="6"/>
      <c r="L362" s="6"/>
      <c r="M362" s="6"/>
      <c r="N362" s="6"/>
      <c r="O362" s="6"/>
    </row>
    <row r="363" spans="1:15" ht="12.75" hidden="1">
      <c r="A363" s="144"/>
      <c r="B363" s="145"/>
      <c r="C363" s="146"/>
      <c r="D363" s="146"/>
      <c r="E363" s="146"/>
      <c r="F363" s="131"/>
      <c r="G363" s="149"/>
      <c r="H363" s="6"/>
      <c r="I363" s="6"/>
      <c r="J363" s="6"/>
      <c r="K363" s="6"/>
      <c r="L363" s="6"/>
      <c r="M363" s="6"/>
      <c r="N363" s="6"/>
      <c r="O363" s="6"/>
    </row>
    <row r="364" spans="1:15" ht="12.75" hidden="1">
      <c r="A364" s="144"/>
      <c r="B364" s="145"/>
      <c r="C364" s="146"/>
      <c r="D364" s="146"/>
      <c r="E364" s="146"/>
      <c r="F364" s="131"/>
      <c r="G364" s="149"/>
      <c r="H364" s="6"/>
      <c r="I364" s="6"/>
      <c r="J364" s="6"/>
      <c r="K364" s="6"/>
      <c r="L364" s="6"/>
      <c r="M364" s="6"/>
      <c r="N364" s="6"/>
      <c r="O364" s="6"/>
    </row>
    <row r="365" spans="1:15" ht="12.75" hidden="1">
      <c r="A365" s="144"/>
      <c r="B365" s="145"/>
      <c r="C365" s="146"/>
      <c r="D365" s="146"/>
      <c r="E365" s="146"/>
      <c r="F365" s="131"/>
      <c r="G365" s="149"/>
      <c r="H365" s="6"/>
      <c r="I365" s="6"/>
      <c r="J365" s="6"/>
      <c r="K365" s="6"/>
      <c r="L365" s="6"/>
      <c r="M365" s="6"/>
      <c r="N365" s="6"/>
      <c r="O365" s="6"/>
    </row>
    <row r="366" spans="1:15" ht="12.75" hidden="1">
      <c r="A366" s="144"/>
      <c r="B366" s="145"/>
      <c r="C366" s="146"/>
      <c r="D366" s="146"/>
      <c r="E366" s="146"/>
      <c r="F366" s="131"/>
      <c r="G366" s="149"/>
      <c r="H366" s="6"/>
      <c r="I366" s="6"/>
      <c r="J366" s="6"/>
      <c r="K366" s="6"/>
      <c r="L366" s="6"/>
      <c r="M366" s="6"/>
      <c r="N366" s="6"/>
      <c r="O366" s="6"/>
    </row>
    <row r="367" spans="1:15" ht="12.75" hidden="1">
      <c r="A367" s="144"/>
      <c r="B367" s="145"/>
      <c r="C367" s="146"/>
      <c r="D367" s="146"/>
      <c r="E367" s="146"/>
      <c r="F367" s="131"/>
      <c r="G367" s="149"/>
      <c r="H367" s="6"/>
      <c r="I367" s="6"/>
      <c r="J367" s="6"/>
      <c r="K367" s="6"/>
      <c r="L367" s="6"/>
      <c r="M367" s="6"/>
      <c r="N367" s="6"/>
      <c r="O367" s="6"/>
    </row>
    <row r="368" spans="1:15" ht="12.75" hidden="1">
      <c r="A368" s="144"/>
      <c r="B368" s="145"/>
      <c r="C368" s="146"/>
      <c r="D368" s="146"/>
      <c r="E368" s="146"/>
      <c r="F368" s="131"/>
      <c r="G368" s="149"/>
      <c r="H368" s="6"/>
      <c r="I368" s="6"/>
      <c r="J368" s="6"/>
      <c r="K368" s="6"/>
      <c r="L368" s="6"/>
      <c r="M368" s="6"/>
      <c r="N368" s="6"/>
      <c r="O368" s="6"/>
    </row>
    <row r="369" spans="1:15" ht="12.75" hidden="1">
      <c r="A369" s="144"/>
      <c r="B369" s="145"/>
      <c r="C369" s="146"/>
      <c r="D369" s="146"/>
      <c r="E369" s="146"/>
      <c r="F369" s="131"/>
      <c r="G369" s="149"/>
      <c r="H369" s="6"/>
      <c r="I369" s="6"/>
      <c r="J369" s="6"/>
      <c r="K369" s="6"/>
      <c r="L369" s="6"/>
      <c r="M369" s="6"/>
      <c r="N369" s="6"/>
      <c r="O369" s="6"/>
    </row>
    <row r="370" spans="1:15" ht="12.75" hidden="1">
      <c r="A370" s="144"/>
      <c r="B370" s="145"/>
      <c r="C370" s="146"/>
      <c r="D370" s="146"/>
      <c r="E370" s="146"/>
      <c r="F370" s="131"/>
      <c r="G370" s="149"/>
      <c r="H370" s="6"/>
      <c r="I370" s="6"/>
      <c r="J370" s="6"/>
      <c r="K370" s="6"/>
      <c r="L370" s="6"/>
      <c r="M370" s="6"/>
      <c r="N370" s="6"/>
      <c r="O370" s="6"/>
    </row>
    <row r="371" spans="1:15" ht="12.75" hidden="1">
      <c r="A371" s="144"/>
      <c r="B371" s="145"/>
      <c r="C371" s="146"/>
      <c r="D371" s="146"/>
      <c r="E371" s="146"/>
      <c r="F371" s="131"/>
      <c r="G371" s="149"/>
      <c r="H371" s="6"/>
      <c r="I371" s="6"/>
      <c r="J371" s="6"/>
      <c r="K371" s="6"/>
      <c r="L371" s="6"/>
      <c r="M371" s="6"/>
      <c r="N371" s="6"/>
      <c r="O371" s="6"/>
    </row>
    <row r="372" spans="1:15" ht="12.75" hidden="1">
      <c r="A372" s="144"/>
      <c r="B372" s="145"/>
      <c r="C372" s="146"/>
      <c r="D372" s="146"/>
      <c r="E372" s="146"/>
      <c r="F372" s="131"/>
      <c r="G372" s="149"/>
      <c r="H372" s="6"/>
      <c r="I372" s="6"/>
      <c r="J372" s="6"/>
      <c r="K372" s="6"/>
      <c r="L372" s="6"/>
      <c r="M372" s="6"/>
      <c r="N372" s="6"/>
      <c r="O372" s="6"/>
    </row>
    <row r="373" spans="1:15" ht="12.75" hidden="1">
      <c r="A373" s="144"/>
      <c r="B373" s="145"/>
      <c r="C373" s="146"/>
      <c r="D373" s="146"/>
      <c r="E373" s="146"/>
      <c r="F373" s="131"/>
      <c r="G373" s="149"/>
      <c r="H373" s="6"/>
      <c r="I373" s="6"/>
      <c r="J373" s="6"/>
      <c r="K373" s="6"/>
      <c r="L373" s="6"/>
      <c r="M373" s="6"/>
      <c r="N373" s="6"/>
      <c r="O373" s="6"/>
    </row>
    <row r="374" spans="1:15" ht="12.75" hidden="1">
      <c r="A374" s="144"/>
      <c r="B374" s="145"/>
      <c r="C374" s="146"/>
      <c r="D374" s="146"/>
      <c r="E374" s="146"/>
      <c r="F374" s="131"/>
      <c r="G374" s="149"/>
      <c r="H374" s="6"/>
      <c r="I374" s="6"/>
      <c r="J374" s="6"/>
      <c r="K374" s="6"/>
      <c r="L374" s="6"/>
      <c r="M374" s="6"/>
      <c r="N374" s="6"/>
      <c r="O374" s="6"/>
    </row>
    <row r="375" spans="1:15" ht="12.75" hidden="1">
      <c r="A375" s="144"/>
      <c r="B375" s="145"/>
      <c r="C375" s="146"/>
      <c r="D375" s="146"/>
      <c r="E375" s="146"/>
      <c r="F375" s="131"/>
      <c r="G375" s="149"/>
      <c r="H375" s="6"/>
      <c r="I375" s="6"/>
      <c r="J375" s="6"/>
      <c r="K375" s="6"/>
      <c r="L375" s="6"/>
      <c r="M375" s="6"/>
      <c r="N375" s="6"/>
      <c r="O375" s="6"/>
    </row>
    <row r="376" spans="1:15" ht="12.75" hidden="1">
      <c r="A376" s="144"/>
      <c r="B376" s="145"/>
      <c r="C376" s="146"/>
      <c r="D376" s="146"/>
      <c r="E376" s="146"/>
      <c r="F376" s="131"/>
      <c r="G376" s="149"/>
      <c r="H376" s="6"/>
      <c r="I376" s="6"/>
      <c r="J376" s="6"/>
      <c r="K376" s="6"/>
      <c r="L376" s="6"/>
      <c r="M376" s="6"/>
      <c r="N376" s="6"/>
      <c r="O376" s="6"/>
    </row>
    <row r="377" spans="1:15" ht="12.75" hidden="1">
      <c r="A377" s="144"/>
      <c r="B377" s="145"/>
      <c r="C377" s="146"/>
      <c r="D377" s="146"/>
      <c r="E377" s="146"/>
      <c r="F377" s="131"/>
      <c r="G377" s="149"/>
      <c r="H377" s="6"/>
      <c r="I377" s="6"/>
      <c r="J377" s="6"/>
      <c r="K377" s="6"/>
      <c r="L377" s="6"/>
      <c r="M377" s="6"/>
      <c r="N377" s="6"/>
      <c r="O377" s="6"/>
    </row>
    <row r="378" spans="1:15" ht="12.75" hidden="1">
      <c r="A378" s="144"/>
      <c r="B378" s="145"/>
      <c r="C378" s="146"/>
      <c r="D378" s="146"/>
      <c r="E378" s="146"/>
      <c r="F378" s="131"/>
      <c r="G378" s="149"/>
      <c r="H378" s="6"/>
      <c r="I378" s="6"/>
      <c r="J378" s="6"/>
      <c r="K378" s="6"/>
      <c r="L378" s="6"/>
      <c r="M378" s="6"/>
      <c r="N378" s="6"/>
      <c r="O378" s="6"/>
    </row>
    <row r="379" spans="1:15" ht="12.75" hidden="1">
      <c r="A379" s="144"/>
      <c r="B379" s="145"/>
      <c r="C379" s="146"/>
      <c r="D379" s="146"/>
      <c r="E379" s="146"/>
      <c r="F379" s="131"/>
      <c r="G379" s="149"/>
      <c r="H379" s="6"/>
      <c r="I379" s="6"/>
      <c r="J379" s="6"/>
      <c r="K379" s="6"/>
      <c r="L379" s="6"/>
      <c r="M379" s="6"/>
      <c r="N379" s="6"/>
      <c r="O379" s="6"/>
    </row>
    <row r="380" spans="1:15" ht="12.75" hidden="1">
      <c r="A380" s="144"/>
      <c r="B380" s="145"/>
      <c r="C380" s="146"/>
      <c r="D380" s="146"/>
      <c r="E380" s="146"/>
      <c r="F380" s="131"/>
      <c r="G380" s="149"/>
      <c r="H380" s="6"/>
      <c r="I380" s="6"/>
      <c r="J380" s="6"/>
      <c r="K380" s="6"/>
      <c r="L380" s="6"/>
      <c r="M380" s="6"/>
      <c r="N380" s="6"/>
      <c r="O380" s="6"/>
    </row>
    <row r="381" spans="1:15" ht="12.75" hidden="1">
      <c r="A381" s="144"/>
      <c r="B381" s="145"/>
      <c r="C381" s="146"/>
      <c r="D381" s="146"/>
      <c r="E381" s="146"/>
      <c r="F381" s="131"/>
      <c r="G381" s="149"/>
      <c r="H381" s="6"/>
      <c r="I381" s="6"/>
      <c r="J381" s="6"/>
      <c r="K381" s="6"/>
      <c r="L381" s="6"/>
      <c r="M381" s="6"/>
      <c r="N381" s="6"/>
      <c r="O381" s="6"/>
    </row>
    <row r="382" spans="1:15" ht="12.75" hidden="1">
      <c r="A382" s="144"/>
      <c r="B382" s="145"/>
      <c r="C382" s="146"/>
      <c r="D382" s="146"/>
      <c r="E382" s="146"/>
      <c r="F382" s="131"/>
      <c r="G382" s="149"/>
      <c r="H382" s="6"/>
      <c r="I382" s="6"/>
      <c r="J382" s="6"/>
      <c r="K382" s="6"/>
      <c r="L382" s="6"/>
      <c r="M382" s="6"/>
      <c r="N382" s="6"/>
      <c r="O382" s="6"/>
    </row>
    <row r="383" spans="1:15" ht="12.75" hidden="1">
      <c r="A383" s="144"/>
      <c r="B383" s="145"/>
      <c r="C383" s="146"/>
      <c r="D383" s="146"/>
      <c r="E383" s="146"/>
      <c r="F383" s="131"/>
      <c r="G383" s="149"/>
      <c r="H383" s="6"/>
      <c r="I383" s="6"/>
      <c r="J383" s="6"/>
      <c r="K383" s="6"/>
      <c r="L383" s="6"/>
      <c r="M383" s="6"/>
      <c r="N383" s="6"/>
      <c r="O383" s="6"/>
    </row>
    <row r="384" spans="1:15" ht="12.75" hidden="1">
      <c r="A384" s="144"/>
      <c r="B384" s="145"/>
      <c r="C384" s="146"/>
      <c r="D384" s="146"/>
      <c r="E384" s="146"/>
      <c r="F384" s="131"/>
      <c r="G384" s="149"/>
      <c r="H384" s="6"/>
      <c r="I384" s="6"/>
      <c r="J384" s="6"/>
      <c r="K384" s="6"/>
      <c r="L384" s="6"/>
      <c r="M384" s="6"/>
      <c r="N384" s="6"/>
      <c r="O384" s="6"/>
    </row>
    <row r="385" spans="1:15" ht="12.75" hidden="1">
      <c r="A385" s="144"/>
      <c r="B385" s="145"/>
      <c r="C385" s="146"/>
      <c r="D385" s="146"/>
      <c r="E385" s="146"/>
      <c r="F385" s="131"/>
      <c r="G385" s="149"/>
      <c r="H385" s="6"/>
      <c r="I385" s="6"/>
      <c r="J385" s="6"/>
      <c r="K385" s="6"/>
      <c r="L385" s="6"/>
      <c r="M385" s="6"/>
      <c r="N385" s="6"/>
      <c r="O385" s="6"/>
    </row>
    <row r="386" spans="1:15" ht="12.75" hidden="1">
      <c r="A386" s="144"/>
      <c r="B386" s="145"/>
      <c r="C386" s="146"/>
      <c r="D386" s="146"/>
      <c r="E386" s="146"/>
      <c r="F386" s="131"/>
      <c r="G386" s="149"/>
      <c r="H386" s="6"/>
      <c r="I386" s="6"/>
      <c r="J386" s="6"/>
      <c r="K386" s="6"/>
      <c r="L386" s="6"/>
      <c r="M386" s="6"/>
      <c r="N386" s="6"/>
      <c r="O386" s="6"/>
    </row>
    <row r="387" spans="1:15" ht="12.75" hidden="1">
      <c r="A387" s="144"/>
      <c r="B387" s="145"/>
      <c r="C387" s="146"/>
      <c r="D387" s="146"/>
      <c r="E387" s="146"/>
      <c r="F387" s="131"/>
      <c r="G387" s="149"/>
      <c r="H387" s="6"/>
      <c r="I387" s="6"/>
      <c r="J387" s="6"/>
      <c r="K387" s="6"/>
      <c r="L387" s="6"/>
      <c r="M387" s="6"/>
      <c r="N387" s="6"/>
      <c r="O387" s="6"/>
    </row>
    <row r="388" spans="1:15" ht="12.75" hidden="1">
      <c r="A388" s="144"/>
      <c r="B388" s="145"/>
      <c r="C388" s="146"/>
      <c r="D388" s="146"/>
      <c r="E388" s="146"/>
      <c r="F388" s="131"/>
      <c r="G388" s="149"/>
      <c r="H388" s="6"/>
      <c r="I388" s="6"/>
      <c r="J388" s="6"/>
      <c r="K388" s="6"/>
      <c r="L388" s="6"/>
      <c r="M388" s="6"/>
      <c r="N388" s="6"/>
      <c r="O388" s="6"/>
    </row>
    <row r="389" spans="1:15" ht="12.75" hidden="1">
      <c r="A389" s="144"/>
      <c r="B389" s="145"/>
      <c r="C389" s="146"/>
      <c r="D389" s="146"/>
      <c r="E389" s="146"/>
      <c r="F389" s="131"/>
      <c r="G389" s="149"/>
      <c r="H389" s="6"/>
      <c r="I389" s="6"/>
      <c r="J389" s="6"/>
      <c r="K389" s="6"/>
      <c r="L389" s="6"/>
      <c r="M389" s="6"/>
      <c r="N389" s="6"/>
      <c r="O389" s="6"/>
    </row>
    <row r="390" spans="1:15" ht="12.75" hidden="1">
      <c r="A390" s="144"/>
      <c r="B390" s="145"/>
      <c r="C390" s="146"/>
      <c r="D390" s="146"/>
      <c r="E390" s="146"/>
      <c r="F390" s="131"/>
      <c r="G390" s="149"/>
      <c r="H390" s="6"/>
      <c r="I390" s="6"/>
      <c r="J390" s="6"/>
      <c r="K390" s="6"/>
      <c r="L390" s="6"/>
      <c r="M390" s="6"/>
      <c r="N390" s="6"/>
      <c r="O390" s="6"/>
    </row>
    <row r="391" spans="1:15" ht="12.75" hidden="1">
      <c r="A391" s="144"/>
      <c r="B391" s="145"/>
      <c r="C391" s="146"/>
      <c r="D391" s="146"/>
      <c r="E391" s="146"/>
      <c r="F391" s="131"/>
      <c r="G391" s="149"/>
      <c r="H391" s="6"/>
      <c r="I391" s="6"/>
      <c r="J391" s="6"/>
      <c r="K391" s="6"/>
      <c r="L391" s="6"/>
      <c r="M391" s="6"/>
      <c r="N391" s="6"/>
      <c r="O391" s="6"/>
    </row>
    <row r="392" spans="1:15" ht="12.75" hidden="1">
      <c r="A392" s="144"/>
      <c r="B392" s="145"/>
      <c r="C392" s="146"/>
      <c r="D392" s="146"/>
      <c r="E392" s="146"/>
      <c r="F392" s="131"/>
      <c r="G392" s="149"/>
      <c r="H392" s="6"/>
      <c r="I392" s="6"/>
      <c r="J392" s="6"/>
      <c r="K392" s="6"/>
      <c r="L392" s="6"/>
      <c r="M392" s="6"/>
      <c r="N392" s="6"/>
      <c r="O392" s="6"/>
    </row>
    <row r="393" spans="1:15" ht="12.75" hidden="1">
      <c r="A393" s="144"/>
      <c r="B393" s="145"/>
      <c r="C393" s="146"/>
      <c r="D393" s="146"/>
      <c r="E393" s="146"/>
      <c r="F393" s="131"/>
      <c r="G393" s="149"/>
      <c r="H393" s="6"/>
      <c r="I393" s="6"/>
      <c r="J393" s="6"/>
      <c r="K393" s="6"/>
      <c r="L393" s="6"/>
      <c r="M393" s="6"/>
      <c r="N393" s="6"/>
      <c r="O393" s="6"/>
    </row>
    <row r="394" spans="1:15" ht="12.75" hidden="1">
      <c r="A394" s="144"/>
      <c r="B394" s="145"/>
      <c r="C394" s="146"/>
      <c r="D394" s="146"/>
      <c r="E394" s="146"/>
      <c r="F394" s="131"/>
      <c r="G394" s="149"/>
      <c r="H394" s="6"/>
      <c r="I394" s="6"/>
      <c r="J394" s="6"/>
      <c r="K394" s="6"/>
      <c r="L394" s="6"/>
      <c r="M394" s="6"/>
      <c r="N394" s="6"/>
      <c r="O394" s="6"/>
    </row>
    <row r="395" spans="1:15" ht="12.75" hidden="1">
      <c r="A395" s="144"/>
      <c r="B395" s="145"/>
      <c r="C395" s="146"/>
      <c r="D395" s="146"/>
      <c r="E395" s="146"/>
      <c r="F395" s="131"/>
      <c r="G395" s="149"/>
      <c r="H395" s="6"/>
      <c r="I395" s="6"/>
      <c r="J395" s="6"/>
      <c r="K395" s="6"/>
      <c r="L395" s="6"/>
      <c r="M395" s="6"/>
      <c r="N395" s="6"/>
      <c r="O395" s="6"/>
    </row>
    <row r="396" spans="1:15" ht="12.75" hidden="1">
      <c r="A396" s="144"/>
      <c r="B396" s="145"/>
      <c r="C396" s="146"/>
      <c r="D396" s="146"/>
      <c r="E396" s="146"/>
      <c r="F396" s="131"/>
      <c r="G396" s="149"/>
      <c r="H396" s="6"/>
      <c r="I396" s="6"/>
      <c r="J396" s="6"/>
      <c r="K396" s="6"/>
      <c r="L396" s="6"/>
      <c r="M396" s="6"/>
      <c r="N396" s="6"/>
      <c r="O396" s="6"/>
    </row>
    <row r="397" spans="1:15" ht="12.75" hidden="1">
      <c r="A397" s="144"/>
      <c r="B397" s="145"/>
      <c r="C397" s="146"/>
      <c r="D397" s="146"/>
      <c r="E397" s="146"/>
      <c r="F397" s="131"/>
      <c r="G397" s="149"/>
      <c r="H397" s="6"/>
      <c r="I397" s="6"/>
      <c r="J397" s="6"/>
      <c r="K397" s="6"/>
      <c r="L397" s="6"/>
      <c r="M397" s="6"/>
      <c r="N397" s="6"/>
      <c r="O397" s="6"/>
    </row>
    <row r="398" spans="1:15" ht="12.75" hidden="1">
      <c r="A398" s="144"/>
      <c r="B398" s="145"/>
      <c r="C398" s="146"/>
      <c r="D398" s="146"/>
      <c r="E398" s="146"/>
      <c r="F398" s="131"/>
      <c r="G398" s="149"/>
      <c r="H398" s="6"/>
      <c r="I398" s="6"/>
      <c r="J398" s="6"/>
      <c r="K398" s="6"/>
      <c r="L398" s="6"/>
      <c r="M398" s="6"/>
      <c r="N398" s="6"/>
      <c r="O398" s="6"/>
    </row>
    <row r="399" spans="1:15" ht="12.75" hidden="1">
      <c r="A399" s="144"/>
      <c r="B399" s="145"/>
      <c r="C399" s="146"/>
      <c r="D399" s="146"/>
      <c r="E399" s="146"/>
      <c r="F399" s="131"/>
      <c r="G399" s="149"/>
      <c r="H399" s="6"/>
      <c r="I399" s="6"/>
      <c r="J399" s="6"/>
      <c r="K399" s="6"/>
      <c r="L399" s="6"/>
      <c r="M399" s="6"/>
      <c r="N399" s="6"/>
      <c r="O399" s="6"/>
    </row>
    <row r="400" spans="1:15" ht="12.75" hidden="1">
      <c r="A400" s="144"/>
      <c r="B400" s="145"/>
      <c r="C400" s="146"/>
      <c r="D400" s="146"/>
      <c r="E400" s="146"/>
      <c r="F400" s="131"/>
      <c r="G400" s="149"/>
      <c r="H400" s="6"/>
      <c r="I400" s="6"/>
      <c r="J400" s="6"/>
      <c r="K400" s="6"/>
      <c r="L400" s="6"/>
      <c r="M400" s="6"/>
      <c r="N400" s="6"/>
      <c r="O400" s="6"/>
    </row>
    <row r="401" spans="1:15" ht="12.75" hidden="1">
      <c r="A401" s="144"/>
      <c r="B401" s="145"/>
      <c r="C401" s="146"/>
      <c r="D401" s="146"/>
      <c r="E401" s="146"/>
      <c r="F401" s="131"/>
      <c r="G401" s="149"/>
      <c r="H401" s="6"/>
      <c r="I401" s="6"/>
      <c r="J401" s="6"/>
      <c r="K401" s="6"/>
      <c r="L401" s="6"/>
      <c r="M401" s="6"/>
      <c r="N401" s="6"/>
      <c r="O401" s="6"/>
    </row>
    <row r="402" spans="1:15" ht="12.75" hidden="1">
      <c r="A402" s="144"/>
      <c r="B402" s="145"/>
      <c r="C402" s="146"/>
      <c r="D402" s="146"/>
      <c r="E402" s="146"/>
      <c r="F402" s="131"/>
      <c r="G402" s="149"/>
      <c r="H402" s="6"/>
      <c r="I402" s="6"/>
      <c r="J402" s="6"/>
      <c r="K402" s="6"/>
      <c r="L402" s="6"/>
      <c r="M402" s="6"/>
      <c r="N402" s="6"/>
      <c r="O402" s="6"/>
    </row>
    <row r="403" spans="1:15" ht="12.75" hidden="1">
      <c r="A403" s="144"/>
      <c r="B403" s="145"/>
      <c r="C403" s="146"/>
      <c r="D403" s="146"/>
      <c r="E403" s="146"/>
      <c r="F403" s="131"/>
      <c r="G403" s="149"/>
      <c r="H403" s="6"/>
      <c r="I403" s="6"/>
      <c r="J403" s="6"/>
      <c r="K403" s="6"/>
      <c r="L403" s="6"/>
      <c r="M403" s="6"/>
      <c r="N403" s="6"/>
      <c r="O403" s="6"/>
    </row>
    <row r="404" spans="1:15" ht="12.75" hidden="1">
      <c r="A404" s="144"/>
      <c r="B404" s="145"/>
      <c r="C404" s="146"/>
      <c r="D404" s="146"/>
      <c r="E404" s="146"/>
      <c r="F404" s="131"/>
      <c r="G404" s="149"/>
      <c r="H404" s="6"/>
      <c r="I404" s="6"/>
      <c r="J404" s="6"/>
      <c r="K404" s="6"/>
      <c r="L404" s="6"/>
      <c r="M404" s="6"/>
      <c r="N404" s="6"/>
      <c r="O404" s="6"/>
    </row>
    <row r="405" spans="1:15" ht="12.75" hidden="1">
      <c r="A405" s="144"/>
      <c r="B405" s="145"/>
      <c r="C405" s="146"/>
      <c r="D405" s="146"/>
      <c r="E405" s="146"/>
      <c r="F405" s="131"/>
      <c r="G405" s="149"/>
      <c r="H405" s="6"/>
      <c r="I405" s="6"/>
      <c r="J405" s="6"/>
      <c r="K405" s="6"/>
      <c r="L405" s="6"/>
      <c r="M405" s="6"/>
      <c r="N405" s="6"/>
      <c r="O405" s="6"/>
    </row>
    <row r="406" spans="1:15" ht="12.75" hidden="1">
      <c r="A406" s="144"/>
      <c r="B406" s="145"/>
      <c r="C406" s="146"/>
      <c r="D406" s="146"/>
      <c r="E406" s="146"/>
      <c r="F406" s="131"/>
      <c r="G406" s="149"/>
      <c r="H406" s="6"/>
      <c r="I406" s="6"/>
      <c r="J406" s="6"/>
      <c r="K406" s="6"/>
      <c r="L406" s="6"/>
      <c r="M406" s="6"/>
      <c r="N406" s="6"/>
      <c r="O406" s="6"/>
    </row>
    <row r="407" spans="1:15" ht="12.75" hidden="1">
      <c r="A407" s="144"/>
      <c r="B407" s="145"/>
      <c r="C407" s="146"/>
      <c r="D407" s="146"/>
      <c r="E407" s="146"/>
      <c r="F407" s="131"/>
      <c r="G407" s="149"/>
      <c r="H407" s="6"/>
      <c r="I407" s="6"/>
      <c r="J407" s="6"/>
      <c r="K407" s="6"/>
      <c r="L407" s="6"/>
      <c r="M407" s="6"/>
      <c r="N407" s="6"/>
      <c r="O407" s="6"/>
    </row>
    <row r="408" spans="1:15" ht="12.75" hidden="1">
      <c r="A408" s="144"/>
      <c r="B408" s="145"/>
      <c r="C408" s="146"/>
      <c r="D408" s="146"/>
      <c r="E408" s="146"/>
      <c r="F408" s="131"/>
      <c r="G408" s="149"/>
      <c r="H408" s="6"/>
      <c r="I408" s="6"/>
      <c r="J408" s="6"/>
      <c r="K408" s="6"/>
      <c r="L408" s="6"/>
      <c r="M408" s="6"/>
      <c r="N408" s="6"/>
      <c r="O408" s="6"/>
    </row>
    <row r="409" spans="1:15" ht="12.75" hidden="1">
      <c r="A409" s="144"/>
      <c r="B409" s="145"/>
      <c r="C409" s="146"/>
      <c r="D409" s="146"/>
      <c r="E409" s="146"/>
      <c r="F409" s="131"/>
      <c r="G409" s="149"/>
      <c r="H409" s="6"/>
      <c r="I409" s="6"/>
      <c r="J409" s="6"/>
      <c r="K409" s="6"/>
      <c r="L409" s="6"/>
      <c r="M409" s="6"/>
      <c r="N409" s="6"/>
      <c r="O409" s="6"/>
    </row>
    <row r="410" spans="1:15" ht="12.75" hidden="1">
      <c r="A410" s="144"/>
      <c r="B410" s="145"/>
      <c r="C410" s="146"/>
      <c r="D410" s="146"/>
      <c r="E410" s="146"/>
      <c r="F410" s="131"/>
      <c r="G410" s="149"/>
      <c r="H410" s="6"/>
      <c r="I410" s="6"/>
      <c r="J410" s="6"/>
      <c r="K410" s="6"/>
      <c r="L410" s="6"/>
      <c r="M410" s="6"/>
      <c r="N410" s="6"/>
      <c r="O410" s="6"/>
    </row>
    <row r="411" spans="1:15" ht="12.75" hidden="1">
      <c r="A411" s="144"/>
      <c r="B411" s="145"/>
      <c r="C411" s="146"/>
      <c r="D411" s="146"/>
      <c r="E411" s="146"/>
      <c r="F411" s="131"/>
      <c r="G411" s="149"/>
      <c r="H411" s="6"/>
      <c r="I411" s="6"/>
      <c r="J411" s="6"/>
      <c r="K411" s="6"/>
      <c r="L411" s="6"/>
      <c r="M411" s="6"/>
      <c r="N411" s="6"/>
      <c r="O411" s="6"/>
    </row>
    <row r="412" spans="1:15" ht="12.75" hidden="1">
      <c r="A412" s="144"/>
      <c r="B412" s="145"/>
      <c r="C412" s="146"/>
      <c r="D412" s="146"/>
      <c r="E412" s="146"/>
      <c r="F412" s="131"/>
      <c r="G412" s="149"/>
      <c r="H412" s="6"/>
      <c r="I412" s="6"/>
      <c r="J412" s="6"/>
      <c r="K412" s="6"/>
      <c r="L412" s="6"/>
      <c r="M412" s="6"/>
      <c r="N412" s="6"/>
      <c r="O412" s="6"/>
    </row>
    <row r="413" spans="1:15" ht="12.75" hidden="1">
      <c r="A413" s="144"/>
      <c r="B413" s="145"/>
      <c r="C413" s="146"/>
      <c r="D413" s="146"/>
      <c r="E413" s="146"/>
      <c r="F413" s="131"/>
      <c r="G413" s="149"/>
      <c r="H413" s="6"/>
      <c r="I413" s="6"/>
      <c r="J413" s="6"/>
      <c r="K413" s="6"/>
      <c r="L413" s="6"/>
      <c r="M413" s="6"/>
      <c r="N413" s="6"/>
      <c r="O413" s="6"/>
    </row>
    <row r="414" spans="1:15" ht="12.75" hidden="1">
      <c r="A414" s="144"/>
      <c r="B414" s="145"/>
      <c r="C414" s="146"/>
      <c r="D414" s="146"/>
      <c r="E414" s="146"/>
      <c r="F414" s="131"/>
      <c r="G414" s="149"/>
      <c r="H414" s="6"/>
      <c r="I414" s="6"/>
      <c r="J414" s="6"/>
      <c r="K414" s="6"/>
      <c r="L414" s="6"/>
      <c r="M414" s="6"/>
      <c r="N414" s="6"/>
      <c r="O414" s="6"/>
    </row>
    <row r="415" spans="1:15" ht="12.75" hidden="1">
      <c r="A415" s="144"/>
      <c r="B415" s="145"/>
      <c r="C415" s="146"/>
      <c r="D415" s="146"/>
      <c r="E415" s="146"/>
      <c r="F415" s="131"/>
      <c r="G415" s="149"/>
      <c r="H415" s="6"/>
      <c r="I415" s="6"/>
      <c r="J415" s="6"/>
      <c r="K415" s="6"/>
      <c r="L415" s="6"/>
      <c r="M415" s="6"/>
      <c r="N415" s="6"/>
      <c r="O415" s="6"/>
    </row>
    <row r="416" spans="1:15" ht="12.75" hidden="1">
      <c r="A416" s="144"/>
      <c r="B416" s="145"/>
      <c r="C416" s="146"/>
      <c r="D416" s="146"/>
      <c r="E416" s="146"/>
      <c r="F416" s="131"/>
      <c r="G416" s="149"/>
      <c r="H416" s="6"/>
      <c r="I416" s="6"/>
      <c r="J416" s="6"/>
      <c r="K416" s="6"/>
      <c r="L416" s="6"/>
      <c r="M416" s="6"/>
      <c r="N416" s="6"/>
      <c r="O416" s="6"/>
    </row>
    <row r="417" spans="1:15" ht="12.75" hidden="1">
      <c r="A417" s="144"/>
      <c r="B417" s="145"/>
      <c r="C417" s="146"/>
      <c r="D417" s="146"/>
      <c r="E417" s="146"/>
      <c r="F417" s="131"/>
      <c r="G417" s="149"/>
      <c r="H417" s="6"/>
      <c r="I417" s="6"/>
      <c r="J417" s="6"/>
      <c r="K417" s="6"/>
      <c r="L417" s="6"/>
      <c r="M417" s="6"/>
      <c r="N417" s="6"/>
      <c r="O417" s="6"/>
    </row>
    <row r="418" spans="1:15" ht="12.75" hidden="1">
      <c r="A418" s="144"/>
      <c r="B418" s="145"/>
      <c r="C418" s="146"/>
      <c r="D418" s="146"/>
      <c r="E418" s="146"/>
      <c r="F418" s="131"/>
      <c r="G418" s="149"/>
      <c r="H418" s="6"/>
      <c r="I418" s="6"/>
      <c r="J418" s="6"/>
      <c r="K418" s="6"/>
      <c r="L418" s="6"/>
      <c r="M418" s="6"/>
      <c r="N418" s="6"/>
      <c r="O418" s="6"/>
    </row>
    <row r="419" spans="1:15" ht="12.75" hidden="1">
      <c r="A419" s="144"/>
      <c r="B419" s="145"/>
      <c r="C419" s="146"/>
      <c r="D419" s="146"/>
      <c r="E419" s="146"/>
      <c r="F419" s="131"/>
      <c r="G419" s="149"/>
      <c r="H419" s="6"/>
      <c r="I419" s="6"/>
      <c r="J419" s="6"/>
      <c r="K419" s="6"/>
      <c r="L419" s="6"/>
      <c r="M419" s="6"/>
      <c r="N419" s="6"/>
      <c r="O419" s="6"/>
    </row>
    <row r="420" spans="1:15" ht="12.75" hidden="1">
      <c r="A420" s="144"/>
      <c r="B420" s="145"/>
      <c r="C420" s="146"/>
      <c r="D420" s="146"/>
      <c r="E420" s="146"/>
      <c r="F420" s="131"/>
      <c r="G420" s="149"/>
      <c r="H420" s="6"/>
      <c r="I420" s="6"/>
      <c r="J420" s="6"/>
      <c r="K420" s="6"/>
      <c r="L420" s="6"/>
      <c r="M420" s="6"/>
      <c r="N420" s="6"/>
      <c r="O420" s="6"/>
    </row>
    <row r="421" spans="1:15" ht="12.75" hidden="1">
      <c r="A421" s="144"/>
      <c r="B421" s="145"/>
      <c r="C421" s="146"/>
      <c r="D421" s="146"/>
      <c r="E421" s="146"/>
      <c r="F421" s="131"/>
      <c r="G421" s="149"/>
      <c r="H421" s="6"/>
      <c r="I421" s="6"/>
      <c r="J421" s="6"/>
      <c r="K421" s="6"/>
      <c r="L421" s="6"/>
      <c r="M421" s="6"/>
      <c r="N421" s="6"/>
      <c r="O421" s="6"/>
    </row>
    <row r="422" spans="1:15" ht="12.75" hidden="1">
      <c r="A422" s="144"/>
      <c r="B422" s="145"/>
      <c r="C422" s="146"/>
      <c r="D422" s="146"/>
      <c r="E422" s="146"/>
      <c r="F422" s="131"/>
      <c r="G422" s="149"/>
      <c r="H422" s="6"/>
      <c r="I422" s="6"/>
      <c r="J422" s="6"/>
      <c r="K422" s="6"/>
      <c r="L422" s="6"/>
      <c r="M422" s="6"/>
      <c r="N422" s="6"/>
      <c r="O422" s="6"/>
    </row>
    <row r="423" spans="1:15" ht="12.75" hidden="1">
      <c r="A423" s="144"/>
      <c r="B423" s="145"/>
      <c r="C423" s="146"/>
      <c r="D423" s="146"/>
      <c r="E423" s="146"/>
      <c r="F423" s="131"/>
      <c r="G423" s="149"/>
      <c r="H423" s="6"/>
      <c r="I423" s="6"/>
      <c r="J423" s="6"/>
      <c r="K423" s="6"/>
      <c r="L423" s="6"/>
      <c r="M423" s="6"/>
      <c r="N423" s="6"/>
      <c r="O423" s="6"/>
    </row>
    <row r="424" spans="1:15" ht="12.75" hidden="1">
      <c r="A424" s="144"/>
      <c r="B424" s="145"/>
      <c r="C424" s="146"/>
      <c r="D424" s="146"/>
      <c r="E424" s="146"/>
      <c r="F424" s="131"/>
      <c r="G424" s="149"/>
      <c r="H424" s="6"/>
      <c r="I424" s="6"/>
      <c r="J424" s="6"/>
      <c r="K424" s="6"/>
      <c r="L424" s="6"/>
      <c r="M424" s="6"/>
      <c r="N424" s="6"/>
      <c r="O424" s="6"/>
    </row>
    <row r="425" spans="1:15" ht="12.75" hidden="1">
      <c r="A425" s="144"/>
      <c r="B425" s="145"/>
      <c r="C425" s="146"/>
      <c r="D425" s="146"/>
      <c r="E425" s="146"/>
      <c r="F425" s="131"/>
      <c r="G425" s="149"/>
      <c r="H425" s="6"/>
      <c r="I425" s="6"/>
      <c r="J425" s="6"/>
      <c r="K425" s="6"/>
      <c r="L425" s="6"/>
      <c r="M425" s="6"/>
      <c r="N425" s="6"/>
      <c r="O425" s="6"/>
    </row>
    <row r="426" spans="1:15" ht="12.75" hidden="1">
      <c r="A426" s="144"/>
      <c r="B426" s="145"/>
      <c r="C426" s="146"/>
      <c r="D426" s="146"/>
      <c r="E426" s="146"/>
      <c r="F426" s="131"/>
      <c r="G426" s="149"/>
      <c r="H426" s="6"/>
      <c r="I426" s="6"/>
      <c r="J426" s="6"/>
      <c r="K426" s="6"/>
      <c r="L426" s="6"/>
      <c r="M426" s="6"/>
      <c r="N426" s="6"/>
      <c r="O426" s="6"/>
    </row>
    <row r="427" spans="1:15" ht="12.75" hidden="1">
      <c r="A427" s="144"/>
      <c r="B427" s="145"/>
      <c r="C427" s="146"/>
      <c r="D427" s="146"/>
      <c r="E427" s="146"/>
      <c r="F427" s="131"/>
      <c r="G427" s="149"/>
      <c r="H427" s="6"/>
      <c r="I427" s="6"/>
      <c r="J427" s="6"/>
      <c r="K427" s="6"/>
      <c r="L427" s="6"/>
      <c r="M427" s="6"/>
      <c r="N427" s="6"/>
      <c r="O427" s="6"/>
    </row>
    <row r="428" spans="1:15" ht="12.75" hidden="1">
      <c r="A428" s="144"/>
      <c r="B428" s="145"/>
      <c r="C428" s="146"/>
      <c r="D428" s="146"/>
      <c r="E428" s="146"/>
      <c r="F428" s="131"/>
      <c r="G428" s="149"/>
      <c r="H428" s="6"/>
      <c r="I428" s="6"/>
      <c r="J428" s="6"/>
      <c r="K428" s="6"/>
      <c r="L428" s="6"/>
      <c r="M428" s="6"/>
      <c r="N428" s="6"/>
      <c r="O428" s="6"/>
    </row>
    <row r="429" spans="1:15" ht="12.75" hidden="1">
      <c r="A429" s="144"/>
      <c r="B429" s="145"/>
      <c r="C429" s="146"/>
      <c r="D429" s="146"/>
      <c r="E429" s="146"/>
      <c r="F429" s="131"/>
      <c r="G429" s="149"/>
      <c r="H429" s="6"/>
      <c r="I429" s="6"/>
      <c r="J429" s="6"/>
      <c r="K429" s="6"/>
      <c r="L429" s="6"/>
      <c r="M429" s="6"/>
      <c r="N429" s="6"/>
      <c r="O429" s="6"/>
    </row>
    <row r="430" spans="1:15" ht="12.75" hidden="1">
      <c r="A430" s="144"/>
      <c r="B430" s="145"/>
      <c r="C430" s="146"/>
      <c r="D430" s="146"/>
      <c r="E430" s="146"/>
      <c r="F430" s="131"/>
      <c r="G430" s="149"/>
      <c r="H430" s="6"/>
      <c r="I430" s="6"/>
      <c r="J430" s="6"/>
      <c r="K430" s="6"/>
      <c r="L430" s="6"/>
      <c r="M430" s="6"/>
      <c r="N430" s="6"/>
      <c r="O430" s="6"/>
    </row>
    <row r="431" spans="1:15" ht="12.75" hidden="1">
      <c r="A431" s="144"/>
      <c r="B431" s="145"/>
      <c r="C431" s="146"/>
      <c r="D431" s="146"/>
      <c r="E431" s="146"/>
      <c r="F431" s="131"/>
      <c r="G431" s="149"/>
      <c r="H431" s="6"/>
      <c r="I431" s="6"/>
      <c r="J431" s="6"/>
      <c r="K431" s="6"/>
      <c r="L431" s="6"/>
      <c r="M431" s="6"/>
      <c r="N431" s="6"/>
      <c r="O431" s="6"/>
    </row>
    <row r="432" spans="1:15" ht="12.75" hidden="1">
      <c r="A432" s="144"/>
      <c r="B432" s="145"/>
      <c r="C432" s="146"/>
      <c r="D432" s="146"/>
      <c r="E432" s="146"/>
      <c r="F432" s="131"/>
      <c r="G432" s="149"/>
      <c r="H432" s="6"/>
      <c r="I432" s="6"/>
      <c r="J432" s="6"/>
      <c r="K432" s="6"/>
      <c r="L432" s="6"/>
      <c r="M432" s="6"/>
      <c r="N432" s="6"/>
      <c r="O432" s="6"/>
    </row>
    <row r="433" spans="1:15" ht="12.75" hidden="1">
      <c r="A433" s="144"/>
      <c r="B433" s="145"/>
      <c r="C433" s="146"/>
      <c r="D433" s="146"/>
      <c r="E433" s="146"/>
      <c r="F433" s="131"/>
      <c r="G433" s="149"/>
      <c r="H433" s="6"/>
      <c r="I433" s="6"/>
      <c r="J433" s="6"/>
      <c r="K433" s="6"/>
      <c r="L433" s="6"/>
      <c r="M433" s="6"/>
      <c r="N433" s="6"/>
      <c r="O433" s="6"/>
    </row>
    <row r="434" spans="1:15" ht="12.75" hidden="1">
      <c r="A434" s="144"/>
      <c r="B434" s="145"/>
      <c r="C434" s="146"/>
      <c r="D434" s="146"/>
      <c r="E434" s="146"/>
      <c r="F434" s="131"/>
      <c r="G434" s="149"/>
      <c r="H434" s="6"/>
      <c r="I434" s="6"/>
      <c r="J434" s="6"/>
      <c r="K434" s="6"/>
      <c r="L434" s="6"/>
      <c r="M434" s="6"/>
      <c r="N434" s="6"/>
      <c r="O434" s="6"/>
    </row>
    <row r="435" spans="1:15" ht="12.75" hidden="1">
      <c r="A435" s="144"/>
      <c r="B435" s="145"/>
      <c r="C435" s="146"/>
      <c r="D435" s="146"/>
      <c r="E435" s="146"/>
      <c r="F435" s="131"/>
      <c r="G435" s="149"/>
      <c r="H435" s="6"/>
      <c r="I435" s="6"/>
      <c r="J435" s="6"/>
      <c r="K435" s="6"/>
      <c r="L435" s="6"/>
      <c r="M435" s="6"/>
      <c r="N435" s="6"/>
      <c r="O435" s="6"/>
    </row>
    <row r="436" spans="1:15" ht="12.75" hidden="1">
      <c r="A436" s="144"/>
      <c r="B436" s="145"/>
      <c r="C436" s="146"/>
      <c r="D436" s="146"/>
      <c r="E436" s="146"/>
      <c r="F436" s="131"/>
      <c r="G436" s="149"/>
      <c r="H436" s="6"/>
      <c r="I436" s="6"/>
      <c r="J436" s="6"/>
      <c r="K436" s="6"/>
      <c r="L436" s="6"/>
      <c r="M436" s="6"/>
      <c r="N436" s="6"/>
      <c r="O436" s="6"/>
    </row>
    <row r="437" spans="1:15" ht="12.75" hidden="1">
      <c r="A437" s="144"/>
      <c r="B437" s="145"/>
      <c r="C437" s="146"/>
      <c r="D437" s="146"/>
      <c r="E437" s="146"/>
      <c r="F437" s="131"/>
      <c r="G437" s="149"/>
      <c r="H437" s="6"/>
      <c r="I437" s="6"/>
      <c r="J437" s="6"/>
      <c r="K437" s="6"/>
      <c r="L437" s="6"/>
      <c r="M437" s="6"/>
      <c r="N437" s="6"/>
      <c r="O437" s="6"/>
    </row>
    <row r="438" spans="1:15" ht="12.75" hidden="1">
      <c r="A438" s="144"/>
      <c r="B438" s="145"/>
      <c r="C438" s="146"/>
      <c r="D438" s="146"/>
      <c r="E438" s="146"/>
      <c r="F438" s="131"/>
      <c r="G438" s="149"/>
      <c r="H438" s="6"/>
      <c r="I438" s="6"/>
      <c r="J438" s="6"/>
      <c r="K438" s="6"/>
      <c r="L438" s="6"/>
      <c r="M438" s="6"/>
      <c r="N438" s="6"/>
      <c r="O438" s="6"/>
    </row>
    <row r="439" spans="1:15" ht="12.75" hidden="1">
      <c r="A439" s="144"/>
      <c r="B439" s="145"/>
      <c r="C439" s="146"/>
      <c r="D439" s="146"/>
      <c r="E439" s="146"/>
      <c r="F439" s="131"/>
      <c r="G439" s="149"/>
      <c r="H439" s="6"/>
      <c r="I439" s="6"/>
      <c r="J439" s="6"/>
      <c r="K439" s="6"/>
      <c r="L439" s="6"/>
      <c r="M439" s="6"/>
      <c r="N439" s="6"/>
      <c r="O439" s="6"/>
    </row>
    <row r="440" spans="1:15" ht="12.75" hidden="1">
      <c r="A440" s="144"/>
      <c r="B440" s="145"/>
      <c r="C440" s="146"/>
      <c r="D440" s="146"/>
      <c r="E440" s="146"/>
      <c r="F440" s="131"/>
      <c r="G440" s="149"/>
      <c r="H440" s="6"/>
      <c r="I440" s="6"/>
      <c r="J440" s="6"/>
      <c r="K440" s="6"/>
      <c r="L440" s="6"/>
      <c r="M440" s="6"/>
      <c r="N440" s="6"/>
      <c r="O440" s="6"/>
    </row>
    <row r="441" spans="1:15" ht="12.75" hidden="1">
      <c r="A441" s="144"/>
      <c r="B441" s="145"/>
      <c r="C441" s="146"/>
      <c r="D441" s="146"/>
      <c r="E441" s="146"/>
      <c r="F441" s="131"/>
      <c r="G441" s="149"/>
      <c r="H441" s="6"/>
      <c r="I441" s="6"/>
      <c r="J441" s="6"/>
      <c r="K441" s="6"/>
      <c r="L441" s="6"/>
      <c r="M441" s="6"/>
      <c r="N441" s="6"/>
      <c r="O441" s="6"/>
    </row>
    <row r="442" spans="1:15" ht="12.75" hidden="1">
      <c r="A442" s="144"/>
      <c r="B442" s="145"/>
      <c r="C442" s="146"/>
      <c r="D442" s="146"/>
      <c r="E442" s="146"/>
      <c r="F442" s="131"/>
      <c r="G442" s="149"/>
      <c r="H442" s="6"/>
      <c r="I442" s="6"/>
      <c r="J442" s="6"/>
      <c r="K442" s="6"/>
      <c r="L442" s="6"/>
      <c r="M442" s="6"/>
      <c r="N442" s="6"/>
      <c r="O442" s="6"/>
    </row>
    <row r="443" spans="1:15" ht="12.75" hidden="1">
      <c r="A443" s="144"/>
      <c r="B443" s="145"/>
      <c r="C443" s="146"/>
      <c r="D443" s="146"/>
      <c r="E443" s="146"/>
      <c r="F443" s="131"/>
      <c r="G443" s="149"/>
      <c r="H443" s="6"/>
      <c r="I443" s="6"/>
      <c r="J443" s="6"/>
      <c r="K443" s="6"/>
      <c r="L443" s="6"/>
      <c r="M443" s="6"/>
      <c r="N443" s="6"/>
      <c r="O443" s="6"/>
    </row>
    <row r="444" spans="1:15" ht="12.75" hidden="1">
      <c r="A444" s="144"/>
      <c r="B444" s="145"/>
      <c r="C444" s="146"/>
      <c r="D444" s="146"/>
      <c r="E444" s="146"/>
      <c r="F444" s="131"/>
      <c r="G444" s="149"/>
      <c r="H444" s="6"/>
      <c r="I444" s="6"/>
      <c r="J444" s="6"/>
      <c r="K444" s="6"/>
      <c r="L444" s="6"/>
      <c r="M444" s="6"/>
      <c r="N444" s="6"/>
      <c r="O444" s="6"/>
    </row>
    <row r="445" spans="1:15" ht="12.75" hidden="1">
      <c r="A445" s="144"/>
      <c r="B445" s="145"/>
      <c r="C445" s="146"/>
      <c r="D445" s="146"/>
      <c r="E445" s="146"/>
      <c r="F445" s="131"/>
      <c r="G445" s="149"/>
      <c r="H445" s="6"/>
      <c r="I445" s="6"/>
      <c r="J445" s="6"/>
      <c r="K445" s="6"/>
      <c r="L445" s="6"/>
      <c r="M445" s="6"/>
      <c r="N445" s="6"/>
      <c r="O445" s="6"/>
    </row>
    <row r="446" spans="1:15" ht="12.75" hidden="1">
      <c r="A446" s="144"/>
      <c r="B446" s="145"/>
      <c r="C446" s="146"/>
      <c r="D446" s="146"/>
      <c r="E446" s="146"/>
      <c r="F446" s="131"/>
      <c r="G446" s="149"/>
      <c r="H446" s="6"/>
      <c r="I446" s="6"/>
      <c r="J446" s="6"/>
      <c r="K446" s="6"/>
      <c r="L446" s="6"/>
      <c r="M446" s="6"/>
      <c r="N446" s="6"/>
      <c r="O446" s="6"/>
    </row>
    <row r="447" spans="1:15" ht="12.75" hidden="1">
      <c r="A447" s="144"/>
      <c r="B447" s="145"/>
      <c r="C447" s="146"/>
      <c r="D447" s="146"/>
      <c r="E447" s="146"/>
      <c r="F447" s="131"/>
      <c r="G447" s="149"/>
      <c r="H447" s="6"/>
      <c r="I447" s="6"/>
      <c r="J447" s="6"/>
      <c r="K447" s="6"/>
      <c r="L447" s="6"/>
      <c r="M447" s="6"/>
      <c r="N447" s="6"/>
      <c r="O447" s="6"/>
    </row>
    <row r="448" spans="1:15" ht="12.75" hidden="1">
      <c r="A448" s="144"/>
      <c r="B448" s="145"/>
      <c r="C448" s="146"/>
      <c r="D448" s="146"/>
      <c r="E448" s="146"/>
      <c r="F448" s="131"/>
      <c r="G448" s="149"/>
      <c r="H448" s="6"/>
      <c r="I448" s="6"/>
      <c r="J448" s="6"/>
      <c r="K448" s="6"/>
      <c r="L448" s="6"/>
      <c r="M448" s="6"/>
      <c r="N448" s="6"/>
      <c r="O448" s="6"/>
    </row>
    <row r="449" spans="1:15" ht="12.75" hidden="1">
      <c r="A449" s="144"/>
      <c r="B449" s="145"/>
      <c r="C449" s="146"/>
      <c r="D449" s="146"/>
      <c r="E449" s="146"/>
      <c r="F449" s="131"/>
      <c r="G449" s="149"/>
      <c r="H449" s="6"/>
      <c r="I449" s="6"/>
      <c r="J449" s="6"/>
      <c r="K449" s="6"/>
      <c r="L449" s="6"/>
      <c r="M449" s="6"/>
      <c r="N449" s="6"/>
      <c r="O449" s="6"/>
    </row>
    <row r="450" spans="1:15" ht="12.75" hidden="1">
      <c r="A450" s="144"/>
      <c r="B450" s="145"/>
      <c r="C450" s="146"/>
      <c r="D450" s="146"/>
      <c r="E450" s="146"/>
      <c r="F450" s="131"/>
      <c r="G450" s="149"/>
      <c r="H450" s="6"/>
      <c r="I450" s="6"/>
      <c r="J450" s="6"/>
      <c r="K450" s="6"/>
      <c r="L450" s="6"/>
      <c r="M450" s="6"/>
      <c r="N450" s="6"/>
      <c r="O450" s="6"/>
    </row>
    <row r="451" spans="1:15" ht="12.75" hidden="1">
      <c r="A451" s="144"/>
      <c r="B451" s="145"/>
      <c r="C451" s="146"/>
      <c r="D451" s="146"/>
      <c r="E451" s="146"/>
      <c r="F451" s="131"/>
      <c r="G451" s="149"/>
      <c r="H451" s="6"/>
      <c r="I451" s="6"/>
      <c r="J451" s="6"/>
      <c r="K451" s="6"/>
      <c r="L451" s="6"/>
      <c r="M451" s="6"/>
      <c r="N451" s="6"/>
      <c r="O451" s="6"/>
    </row>
    <row r="452" spans="1:15" ht="12.75" hidden="1">
      <c r="A452" s="144"/>
      <c r="B452" s="145"/>
      <c r="C452" s="146"/>
      <c r="D452" s="146"/>
      <c r="E452" s="146"/>
      <c r="F452" s="131"/>
      <c r="G452" s="149"/>
      <c r="H452" s="6"/>
      <c r="I452" s="6"/>
      <c r="J452" s="6"/>
      <c r="K452" s="6"/>
      <c r="L452" s="6"/>
      <c r="M452" s="6"/>
      <c r="N452" s="6"/>
      <c r="O452" s="6"/>
    </row>
    <row r="453" spans="1:15" ht="12.75" hidden="1">
      <c r="A453" s="144"/>
      <c r="B453" s="145"/>
      <c r="C453" s="146"/>
      <c r="D453" s="146"/>
      <c r="E453" s="146"/>
      <c r="F453" s="131"/>
      <c r="G453" s="149"/>
      <c r="H453" s="6"/>
      <c r="I453" s="6"/>
      <c r="J453" s="6"/>
      <c r="K453" s="6"/>
      <c r="L453" s="6"/>
      <c r="M453" s="6"/>
      <c r="N453" s="6"/>
      <c r="O453" s="6"/>
    </row>
    <row r="454" spans="1:15" ht="12.75" hidden="1">
      <c r="A454" s="144"/>
      <c r="B454" s="145"/>
      <c r="C454" s="146"/>
      <c r="D454" s="146"/>
      <c r="E454" s="146"/>
      <c r="F454" s="131"/>
      <c r="G454" s="149"/>
      <c r="H454" s="6"/>
      <c r="I454" s="6"/>
      <c r="J454" s="6"/>
      <c r="K454" s="6"/>
      <c r="L454" s="6"/>
      <c r="M454" s="6"/>
      <c r="N454" s="6"/>
      <c r="O454" s="6"/>
    </row>
    <row r="455" spans="1:15" ht="12.75" hidden="1">
      <c r="A455" s="144"/>
      <c r="B455" s="145"/>
      <c r="C455" s="146"/>
      <c r="D455" s="146"/>
      <c r="E455" s="146"/>
      <c r="F455" s="131"/>
      <c r="G455" s="149"/>
      <c r="H455" s="6"/>
      <c r="I455" s="6"/>
      <c r="J455" s="6"/>
      <c r="K455" s="6"/>
      <c r="L455" s="6"/>
      <c r="M455" s="6"/>
      <c r="N455" s="6"/>
      <c r="O455" s="6"/>
    </row>
    <row r="456" spans="1:15" ht="12.75" hidden="1">
      <c r="A456" s="144"/>
      <c r="B456" s="145"/>
      <c r="C456" s="146"/>
      <c r="D456" s="146"/>
      <c r="E456" s="146"/>
      <c r="F456" s="131"/>
      <c r="G456" s="149"/>
      <c r="H456" s="6"/>
      <c r="I456" s="6"/>
      <c r="J456" s="6"/>
      <c r="K456" s="6"/>
      <c r="L456" s="6"/>
      <c r="M456" s="6"/>
      <c r="N456" s="6"/>
      <c r="O456" s="6"/>
    </row>
    <row r="457" spans="1:15" ht="12.75" hidden="1">
      <c r="A457" s="144"/>
      <c r="B457" s="145"/>
      <c r="C457" s="146"/>
      <c r="D457" s="146"/>
      <c r="E457" s="146"/>
      <c r="F457" s="131"/>
      <c r="G457" s="149"/>
      <c r="H457" s="6"/>
      <c r="I457" s="6"/>
      <c r="J457" s="6"/>
      <c r="K457" s="6"/>
      <c r="L457" s="6"/>
      <c r="M457" s="6"/>
      <c r="N457" s="6"/>
      <c r="O457" s="6"/>
    </row>
    <row r="458" spans="1:15" ht="12.75" hidden="1">
      <c r="A458" s="144"/>
      <c r="B458" s="145"/>
      <c r="C458" s="146"/>
      <c r="D458" s="146"/>
      <c r="E458" s="146"/>
      <c r="F458" s="131"/>
      <c r="G458" s="149"/>
      <c r="H458" s="6"/>
      <c r="I458" s="6"/>
      <c r="J458" s="6"/>
      <c r="K458" s="6"/>
      <c r="L458" s="6"/>
      <c r="M458" s="6"/>
      <c r="N458" s="6"/>
      <c r="O458" s="6"/>
    </row>
    <row r="459" spans="1:15" ht="12.75" hidden="1">
      <c r="A459" s="144"/>
      <c r="B459" s="145"/>
      <c r="C459" s="146"/>
      <c r="D459" s="146"/>
      <c r="E459" s="146"/>
      <c r="F459" s="131"/>
      <c r="G459" s="149"/>
      <c r="H459" s="6"/>
      <c r="I459" s="6"/>
      <c r="J459" s="6"/>
      <c r="K459" s="6"/>
      <c r="L459" s="6"/>
      <c r="M459" s="6"/>
      <c r="N459" s="6"/>
      <c r="O459" s="6"/>
    </row>
    <row r="460" spans="1:15" ht="12.75" hidden="1">
      <c r="A460" s="144"/>
      <c r="B460" s="145"/>
      <c r="C460" s="146"/>
      <c r="D460" s="146"/>
      <c r="E460" s="146"/>
      <c r="F460" s="131"/>
      <c r="G460" s="149"/>
      <c r="H460" s="6"/>
      <c r="I460" s="6"/>
      <c r="J460" s="6"/>
      <c r="K460" s="6"/>
      <c r="L460" s="6"/>
      <c r="M460" s="6"/>
      <c r="N460" s="6"/>
      <c r="O460" s="6"/>
    </row>
    <row r="461" spans="1:15" ht="12.75" hidden="1">
      <c r="A461" s="144"/>
      <c r="B461" s="145"/>
      <c r="C461" s="146"/>
      <c r="D461" s="146"/>
      <c r="E461" s="146"/>
      <c r="F461" s="131"/>
      <c r="G461" s="149"/>
      <c r="H461" s="6"/>
      <c r="I461" s="6"/>
      <c r="J461" s="6"/>
      <c r="K461" s="6"/>
      <c r="L461" s="6"/>
      <c r="M461" s="6"/>
      <c r="N461" s="6"/>
      <c r="O461" s="6"/>
    </row>
    <row r="462" spans="1:15" ht="12.75" hidden="1">
      <c r="A462" s="144"/>
      <c r="B462" s="145"/>
      <c r="C462" s="146"/>
      <c r="D462" s="146"/>
      <c r="E462" s="146"/>
      <c r="F462" s="131"/>
      <c r="G462" s="149"/>
      <c r="H462" s="6"/>
      <c r="I462" s="6"/>
      <c r="J462" s="6"/>
      <c r="K462" s="6"/>
      <c r="L462" s="6"/>
      <c r="M462" s="6"/>
      <c r="N462" s="6"/>
      <c r="O462" s="6"/>
    </row>
    <row r="463" spans="1:15" ht="12.75" hidden="1">
      <c r="A463" s="144"/>
      <c r="B463" s="145"/>
      <c r="C463" s="146"/>
      <c r="D463" s="146"/>
      <c r="E463" s="146"/>
      <c r="F463" s="131"/>
      <c r="G463" s="149"/>
      <c r="H463" s="6"/>
      <c r="I463" s="6"/>
      <c r="J463" s="6"/>
      <c r="K463" s="6"/>
      <c r="L463" s="6"/>
      <c r="M463" s="6"/>
      <c r="N463" s="6"/>
      <c r="O463" s="6"/>
    </row>
    <row r="464" spans="1:15" ht="12.75" hidden="1">
      <c r="A464" s="144"/>
      <c r="B464" s="145"/>
      <c r="C464" s="146"/>
      <c r="D464" s="146"/>
      <c r="E464" s="146"/>
      <c r="F464" s="131"/>
      <c r="G464" s="149"/>
      <c r="H464" s="6"/>
      <c r="I464" s="6"/>
      <c r="J464" s="6"/>
      <c r="K464" s="6"/>
      <c r="L464" s="6"/>
      <c r="M464" s="6"/>
      <c r="N464" s="6"/>
      <c r="O464" s="6"/>
    </row>
    <row r="465" spans="1:15" ht="12.75" hidden="1">
      <c r="A465" s="144"/>
      <c r="B465" s="145"/>
      <c r="C465" s="146"/>
      <c r="D465" s="146"/>
      <c r="E465" s="146"/>
      <c r="F465" s="131"/>
      <c r="G465" s="149"/>
      <c r="H465" s="6"/>
      <c r="I465" s="6"/>
      <c r="J465" s="6"/>
      <c r="K465" s="6"/>
      <c r="L465" s="6"/>
      <c r="M465" s="6"/>
      <c r="N465" s="6"/>
      <c r="O465" s="6"/>
    </row>
    <row r="466" spans="1:15" ht="12.75" hidden="1">
      <c r="A466" s="144"/>
      <c r="B466" s="145"/>
      <c r="C466" s="146"/>
      <c r="D466" s="146"/>
      <c r="E466" s="146"/>
      <c r="F466" s="131"/>
      <c r="G466" s="149"/>
      <c r="H466" s="6"/>
      <c r="I466" s="6"/>
      <c r="J466" s="6"/>
      <c r="K466" s="6"/>
      <c r="L466" s="6"/>
      <c r="M466" s="6"/>
      <c r="N466" s="6"/>
      <c r="O466" s="6"/>
    </row>
    <row r="467" spans="1:15" ht="12.75" hidden="1">
      <c r="A467" s="144"/>
      <c r="B467" s="145"/>
      <c r="C467" s="146"/>
      <c r="D467" s="146"/>
      <c r="E467" s="146"/>
      <c r="F467" s="131"/>
      <c r="G467" s="149"/>
      <c r="H467" s="6"/>
      <c r="I467" s="6"/>
      <c r="J467" s="6"/>
      <c r="K467" s="6"/>
      <c r="L467" s="6"/>
      <c r="M467" s="6"/>
      <c r="N467" s="6"/>
      <c r="O467" s="6"/>
    </row>
    <row r="468" spans="1:15" ht="12.75" hidden="1">
      <c r="A468" s="144"/>
      <c r="B468" s="145"/>
      <c r="C468" s="146"/>
      <c r="D468" s="146"/>
      <c r="E468" s="146"/>
      <c r="F468" s="131"/>
      <c r="G468" s="149"/>
      <c r="H468" s="6"/>
      <c r="I468" s="6"/>
      <c r="J468" s="6"/>
      <c r="K468" s="6"/>
      <c r="L468" s="6"/>
      <c r="M468" s="6"/>
      <c r="N468" s="6"/>
      <c r="O468" s="6"/>
    </row>
    <row r="469" spans="1:15" ht="12.75" hidden="1">
      <c r="A469" s="144"/>
      <c r="B469" s="145"/>
      <c r="C469" s="146"/>
      <c r="D469" s="146"/>
      <c r="E469" s="146"/>
      <c r="F469" s="131"/>
      <c r="G469" s="149"/>
      <c r="H469" s="6"/>
      <c r="I469" s="6"/>
      <c r="J469" s="6"/>
      <c r="K469" s="6"/>
      <c r="L469" s="6"/>
      <c r="M469" s="6"/>
      <c r="N469" s="6"/>
      <c r="O469" s="6"/>
    </row>
    <row r="470" spans="1:15" ht="12.75" hidden="1">
      <c r="A470" s="144"/>
      <c r="B470" s="145"/>
      <c r="C470" s="146"/>
      <c r="D470" s="146"/>
      <c r="E470" s="146"/>
      <c r="F470" s="131"/>
      <c r="G470" s="149"/>
      <c r="H470" s="6"/>
      <c r="I470" s="6"/>
      <c r="J470" s="6"/>
      <c r="K470" s="6"/>
      <c r="L470" s="6"/>
      <c r="M470" s="6"/>
      <c r="N470" s="6"/>
      <c r="O470" s="6"/>
    </row>
    <row r="471" spans="1:15" ht="12.75" hidden="1">
      <c r="A471" s="144"/>
      <c r="B471" s="145"/>
      <c r="C471" s="146"/>
      <c r="D471" s="146"/>
      <c r="E471" s="146"/>
      <c r="F471" s="131"/>
      <c r="G471" s="149"/>
      <c r="H471" s="6"/>
      <c r="I471" s="6"/>
      <c r="J471" s="6"/>
      <c r="K471" s="6"/>
      <c r="L471" s="6"/>
      <c r="M471" s="6"/>
      <c r="N471" s="6"/>
      <c r="O471" s="6"/>
    </row>
    <row r="472" spans="1:15" ht="12.75" hidden="1">
      <c r="A472" s="144"/>
      <c r="B472" s="145"/>
      <c r="C472" s="146"/>
      <c r="D472" s="146"/>
      <c r="E472" s="146"/>
      <c r="F472" s="131"/>
      <c r="G472" s="149"/>
      <c r="H472" s="6"/>
      <c r="I472" s="6"/>
      <c r="J472" s="6"/>
      <c r="K472" s="6"/>
      <c r="L472" s="6"/>
      <c r="M472" s="6"/>
      <c r="N472" s="6"/>
      <c r="O472" s="6"/>
    </row>
    <row r="473" spans="1:15" ht="12.75" hidden="1">
      <c r="A473" s="144"/>
      <c r="B473" s="145"/>
      <c r="C473" s="146"/>
      <c r="D473" s="146"/>
      <c r="E473" s="146"/>
      <c r="F473" s="131"/>
      <c r="G473" s="149"/>
      <c r="H473" s="6"/>
      <c r="I473" s="6"/>
      <c r="J473" s="6"/>
      <c r="K473" s="6"/>
      <c r="L473" s="6"/>
      <c r="M473" s="6"/>
      <c r="N473" s="6"/>
      <c r="O473" s="6"/>
    </row>
    <row r="474" spans="1:15" ht="12.75" hidden="1">
      <c r="A474" s="144"/>
      <c r="B474" s="145"/>
      <c r="C474" s="146"/>
      <c r="D474" s="146"/>
      <c r="E474" s="146"/>
      <c r="F474" s="131"/>
      <c r="G474" s="149"/>
      <c r="H474" s="6"/>
      <c r="I474" s="6"/>
      <c r="J474" s="6"/>
      <c r="K474" s="6"/>
      <c r="L474" s="6"/>
      <c r="M474" s="6"/>
      <c r="N474" s="6"/>
      <c r="O474" s="6"/>
    </row>
    <row r="475" spans="1:15" ht="12.75" hidden="1">
      <c r="A475" s="144"/>
      <c r="B475" s="145"/>
      <c r="C475" s="146"/>
      <c r="D475" s="146"/>
      <c r="E475" s="146"/>
      <c r="F475" s="131"/>
      <c r="G475" s="149"/>
      <c r="H475" s="6"/>
      <c r="I475" s="6"/>
      <c r="J475" s="6"/>
      <c r="K475" s="6"/>
      <c r="L475" s="6"/>
      <c r="M475" s="6"/>
      <c r="N475" s="6"/>
      <c r="O475" s="6"/>
    </row>
    <row r="476" spans="1:15" ht="12.75" hidden="1">
      <c r="A476" s="144"/>
      <c r="B476" s="145"/>
      <c r="C476" s="146"/>
      <c r="D476" s="146"/>
      <c r="E476" s="146"/>
      <c r="F476" s="131"/>
      <c r="G476" s="149"/>
      <c r="H476" s="6"/>
      <c r="I476" s="6"/>
      <c r="J476" s="6"/>
      <c r="K476" s="6"/>
      <c r="L476" s="6"/>
      <c r="M476" s="6"/>
      <c r="N476" s="6"/>
      <c r="O476" s="6"/>
    </row>
    <row r="477" spans="1:15" ht="12.75" hidden="1">
      <c r="A477" s="144"/>
      <c r="B477" s="145"/>
      <c r="C477" s="146"/>
      <c r="D477" s="146"/>
      <c r="E477" s="146"/>
      <c r="F477" s="131"/>
      <c r="G477" s="149"/>
      <c r="H477" s="6"/>
      <c r="I477" s="6"/>
      <c r="J477" s="6"/>
      <c r="K477" s="6"/>
      <c r="L477" s="6"/>
      <c r="M477" s="6"/>
      <c r="N477" s="6"/>
      <c r="O477" s="6"/>
    </row>
    <row r="478" spans="1:15" ht="12.75" hidden="1">
      <c r="A478" s="144"/>
      <c r="B478" s="145"/>
      <c r="C478" s="146"/>
      <c r="D478" s="146"/>
      <c r="E478" s="146"/>
      <c r="F478" s="131"/>
      <c r="G478" s="149"/>
      <c r="H478" s="6"/>
      <c r="I478" s="6"/>
      <c r="J478" s="6"/>
      <c r="K478" s="6"/>
      <c r="L478" s="6"/>
      <c r="M478" s="6"/>
      <c r="N478" s="6"/>
      <c r="O478" s="6"/>
    </row>
    <row r="479" spans="1:15" ht="12.75" hidden="1">
      <c r="A479" s="144"/>
      <c r="B479" s="145"/>
      <c r="C479" s="146"/>
      <c r="D479" s="146"/>
      <c r="E479" s="146"/>
      <c r="F479" s="131"/>
      <c r="G479" s="149"/>
      <c r="H479" s="6"/>
      <c r="I479" s="6"/>
      <c r="J479" s="6"/>
      <c r="K479" s="6"/>
      <c r="L479" s="6"/>
      <c r="M479" s="6"/>
      <c r="N479" s="6"/>
      <c r="O479" s="6"/>
    </row>
    <row r="480" spans="1:15" ht="12.75" hidden="1">
      <c r="A480" s="144"/>
      <c r="B480" s="145"/>
      <c r="C480" s="146"/>
      <c r="D480" s="146"/>
      <c r="E480" s="146"/>
      <c r="F480" s="131"/>
      <c r="G480" s="149"/>
      <c r="H480" s="6"/>
      <c r="I480" s="6"/>
      <c r="J480" s="6"/>
      <c r="K480" s="6"/>
      <c r="L480" s="6"/>
      <c r="M480" s="6"/>
      <c r="N480" s="6"/>
      <c r="O480" s="6"/>
    </row>
    <row r="481" spans="1:15" ht="12.75" hidden="1">
      <c r="A481" s="144"/>
      <c r="B481" s="145"/>
      <c r="C481" s="146"/>
      <c r="D481" s="146"/>
      <c r="E481" s="146"/>
      <c r="F481" s="131"/>
      <c r="G481" s="149"/>
      <c r="H481" s="6"/>
      <c r="I481" s="6"/>
      <c r="J481" s="6"/>
      <c r="K481" s="6"/>
      <c r="L481" s="6"/>
      <c r="M481" s="6"/>
      <c r="N481" s="6"/>
      <c r="O481" s="6"/>
    </row>
    <row r="482" spans="1:15" ht="12.75" hidden="1">
      <c r="A482" s="144"/>
      <c r="B482" s="145"/>
      <c r="C482" s="146"/>
      <c r="D482" s="146"/>
      <c r="E482" s="146"/>
      <c r="F482" s="131"/>
      <c r="G482" s="149"/>
      <c r="H482" s="6"/>
      <c r="I482" s="6"/>
      <c r="J482" s="6"/>
      <c r="K482" s="6"/>
      <c r="L482" s="6"/>
      <c r="M482" s="6"/>
      <c r="N482" s="6"/>
      <c r="O482" s="6"/>
    </row>
    <row r="483" spans="1:15" ht="12.75" hidden="1">
      <c r="A483" s="144"/>
      <c r="B483" s="145"/>
      <c r="C483" s="146"/>
      <c r="D483" s="146"/>
      <c r="E483" s="146"/>
      <c r="F483" s="131"/>
      <c r="G483" s="149"/>
      <c r="H483" s="6"/>
      <c r="I483" s="6"/>
      <c r="J483" s="6"/>
      <c r="K483" s="6"/>
      <c r="L483" s="6"/>
      <c r="M483" s="6"/>
      <c r="N483" s="6"/>
      <c r="O483" s="6"/>
    </row>
    <row r="484" spans="1:15" ht="12.75" hidden="1">
      <c r="A484" s="144"/>
      <c r="B484" s="145"/>
      <c r="C484" s="146"/>
      <c r="D484" s="146"/>
      <c r="E484" s="146"/>
      <c r="F484" s="131"/>
      <c r="G484" s="149"/>
      <c r="H484" s="6"/>
      <c r="I484" s="6"/>
      <c r="J484" s="6"/>
      <c r="K484" s="6"/>
      <c r="L484" s="6"/>
      <c r="M484" s="6"/>
      <c r="N484" s="6"/>
      <c r="O484" s="6"/>
    </row>
    <row r="485" spans="1:15" ht="12.75" hidden="1">
      <c r="A485" s="144"/>
      <c r="B485" s="145"/>
      <c r="C485" s="146"/>
      <c r="D485" s="146"/>
      <c r="E485" s="146"/>
      <c r="F485" s="131"/>
      <c r="G485" s="149"/>
      <c r="H485" s="6"/>
      <c r="I485" s="6"/>
      <c r="J485" s="6"/>
      <c r="K485" s="6"/>
      <c r="L485" s="6"/>
      <c r="M485" s="6"/>
      <c r="N485" s="6"/>
      <c r="O485" s="6"/>
    </row>
    <row r="486" spans="1:15" ht="12.75" hidden="1">
      <c r="A486" s="144"/>
      <c r="B486" s="145"/>
      <c r="C486" s="146"/>
      <c r="D486" s="146"/>
      <c r="E486" s="146"/>
      <c r="F486" s="131"/>
      <c r="G486" s="149"/>
      <c r="H486" s="6"/>
      <c r="I486" s="6"/>
      <c r="J486" s="6"/>
      <c r="K486" s="6"/>
      <c r="L486" s="6"/>
      <c r="M486" s="6"/>
      <c r="N486" s="6"/>
      <c r="O486" s="6"/>
    </row>
    <row r="487" spans="1:15" ht="12.75" hidden="1">
      <c r="A487" s="144"/>
      <c r="B487" s="145"/>
      <c r="C487" s="146"/>
      <c r="D487" s="146"/>
      <c r="E487" s="146"/>
      <c r="F487" s="131"/>
      <c r="G487" s="149"/>
      <c r="H487" s="6"/>
      <c r="I487" s="6"/>
      <c r="J487" s="6"/>
      <c r="K487" s="6"/>
      <c r="L487" s="6"/>
      <c r="M487" s="6"/>
      <c r="N487" s="6"/>
      <c r="O487" s="6"/>
    </row>
    <row r="488" spans="1:15" ht="12.75" hidden="1">
      <c r="A488" s="144"/>
      <c r="B488" s="145"/>
      <c r="C488" s="146"/>
      <c r="D488" s="146"/>
      <c r="E488" s="146"/>
      <c r="F488" s="131"/>
      <c r="G488" s="149"/>
      <c r="H488" s="6"/>
      <c r="I488" s="6"/>
      <c r="J488" s="6"/>
      <c r="K488" s="6"/>
      <c r="L488" s="6"/>
      <c r="M488" s="6"/>
      <c r="N488" s="6"/>
      <c r="O488" s="6"/>
    </row>
    <row r="489" spans="1:15" ht="12.75" hidden="1">
      <c r="A489" s="144"/>
      <c r="B489" s="145"/>
      <c r="C489" s="146"/>
      <c r="D489" s="146"/>
      <c r="E489" s="146"/>
      <c r="F489" s="131"/>
      <c r="G489" s="149"/>
      <c r="H489" s="6"/>
      <c r="I489" s="6"/>
      <c r="J489" s="6"/>
      <c r="K489" s="6"/>
      <c r="L489" s="6"/>
      <c r="M489" s="6"/>
      <c r="N489" s="6"/>
      <c r="O489" s="6"/>
    </row>
    <row r="490" spans="1:15" ht="12.75" hidden="1">
      <c r="A490" s="144"/>
      <c r="B490" s="145"/>
      <c r="C490" s="146"/>
      <c r="D490" s="146"/>
      <c r="E490" s="146"/>
      <c r="F490" s="131"/>
      <c r="G490" s="149"/>
      <c r="H490" s="6"/>
      <c r="I490" s="6"/>
      <c r="J490" s="6"/>
      <c r="K490" s="6"/>
      <c r="L490" s="6"/>
      <c r="M490" s="6"/>
      <c r="N490" s="6"/>
      <c r="O490" s="6"/>
    </row>
    <row r="491" spans="1:15" ht="12.75" hidden="1">
      <c r="A491" s="144"/>
      <c r="B491" s="145"/>
      <c r="C491" s="146"/>
      <c r="D491" s="146"/>
      <c r="E491" s="146"/>
      <c r="F491" s="131"/>
      <c r="G491" s="149"/>
      <c r="H491" s="6"/>
      <c r="I491" s="6"/>
      <c r="J491" s="6"/>
      <c r="K491" s="6"/>
      <c r="L491" s="6"/>
      <c r="M491" s="6"/>
      <c r="N491" s="6"/>
      <c r="O491" s="6"/>
    </row>
    <row r="492" spans="1:15" ht="12.75" hidden="1">
      <c r="A492" s="144"/>
      <c r="B492" s="145"/>
      <c r="C492" s="146"/>
      <c r="D492" s="146"/>
      <c r="E492" s="146"/>
      <c r="F492" s="131"/>
      <c r="G492" s="149"/>
      <c r="H492" s="6"/>
      <c r="I492" s="6"/>
      <c r="J492" s="6"/>
      <c r="K492" s="6"/>
      <c r="L492" s="6"/>
      <c r="M492" s="6"/>
      <c r="N492" s="6"/>
      <c r="O492" s="6"/>
    </row>
    <row r="493" spans="1:15" ht="12.75" hidden="1">
      <c r="A493" s="144"/>
      <c r="B493" s="145"/>
      <c r="C493" s="146"/>
      <c r="D493" s="146"/>
      <c r="E493" s="146"/>
      <c r="F493" s="131"/>
      <c r="G493" s="149"/>
      <c r="H493" s="6"/>
      <c r="I493" s="6"/>
      <c r="J493" s="6"/>
      <c r="K493" s="6"/>
      <c r="L493" s="6"/>
      <c r="M493" s="6"/>
      <c r="N493" s="6"/>
      <c r="O493" s="6"/>
    </row>
    <row r="494" spans="1:15" ht="12.75" hidden="1">
      <c r="A494" s="144"/>
      <c r="B494" s="145"/>
      <c r="C494" s="146"/>
      <c r="D494" s="146"/>
      <c r="E494" s="146"/>
      <c r="F494" s="131"/>
      <c r="G494" s="149"/>
      <c r="H494" s="6"/>
      <c r="I494" s="6"/>
      <c r="J494" s="6"/>
      <c r="K494" s="6"/>
      <c r="L494" s="6"/>
      <c r="M494" s="6"/>
      <c r="N494" s="6"/>
      <c r="O494" s="6"/>
    </row>
    <row r="495" spans="1:15" ht="12.75" hidden="1">
      <c r="A495" s="144"/>
      <c r="B495" s="145"/>
      <c r="C495" s="146"/>
      <c r="D495" s="146"/>
      <c r="E495" s="146"/>
      <c r="F495" s="131"/>
      <c r="G495" s="149"/>
      <c r="H495" s="6"/>
      <c r="I495" s="6"/>
      <c r="J495" s="6"/>
      <c r="K495" s="6"/>
      <c r="L495" s="6"/>
      <c r="M495" s="6"/>
      <c r="N495" s="6"/>
      <c r="O495" s="6"/>
    </row>
    <row r="496" spans="1:15" ht="12.75" hidden="1">
      <c r="A496" s="144"/>
      <c r="B496" s="145"/>
      <c r="C496" s="146"/>
      <c r="D496" s="146"/>
      <c r="E496" s="146"/>
      <c r="F496" s="131"/>
      <c r="G496" s="149"/>
      <c r="H496" s="6"/>
      <c r="I496" s="6"/>
      <c r="J496" s="6"/>
      <c r="K496" s="6"/>
      <c r="L496" s="6"/>
      <c r="M496" s="6"/>
      <c r="N496" s="6"/>
      <c r="O496" s="6"/>
    </row>
    <row r="497" spans="1:15" ht="12.75" hidden="1">
      <c r="A497" s="144"/>
      <c r="B497" s="145"/>
      <c r="C497" s="146"/>
      <c r="D497" s="146"/>
      <c r="E497" s="146"/>
      <c r="F497" s="131"/>
      <c r="G497" s="149"/>
      <c r="H497" s="6"/>
      <c r="I497" s="6"/>
      <c r="J497" s="6"/>
      <c r="K497" s="6"/>
      <c r="L497" s="6"/>
      <c r="M497" s="6"/>
      <c r="N497" s="6"/>
      <c r="O497" s="6"/>
    </row>
    <row r="498" spans="1:15" ht="12.75" hidden="1">
      <c r="A498" s="144"/>
      <c r="B498" s="145"/>
      <c r="C498" s="146"/>
      <c r="D498" s="146"/>
      <c r="E498" s="146"/>
      <c r="F498" s="131"/>
      <c r="G498" s="149"/>
      <c r="H498" s="6"/>
      <c r="I498" s="6"/>
      <c r="J498" s="6"/>
      <c r="K498" s="6"/>
      <c r="L498" s="6"/>
      <c r="M498" s="6"/>
      <c r="N498" s="6"/>
      <c r="O498" s="6"/>
    </row>
    <row r="499" spans="1:15" ht="12.75" hidden="1">
      <c r="A499" s="144"/>
      <c r="B499" s="145"/>
      <c r="C499" s="146"/>
      <c r="D499" s="146"/>
      <c r="E499" s="146"/>
      <c r="F499" s="131"/>
      <c r="G499" s="149"/>
      <c r="H499" s="6"/>
      <c r="I499" s="6"/>
      <c r="J499" s="6"/>
      <c r="K499" s="6"/>
      <c r="L499" s="6"/>
      <c r="M499" s="6"/>
      <c r="N499" s="6"/>
      <c r="O499" s="6"/>
    </row>
    <row r="500" spans="1:15" ht="12.75" hidden="1">
      <c r="A500" s="144"/>
      <c r="B500" s="145"/>
      <c r="C500" s="146"/>
      <c r="D500" s="146"/>
      <c r="E500" s="146"/>
      <c r="F500" s="131"/>
      <c r="G500" s="149"/>
      <c r="H500" s="6"/>
      <c r="I500" s="6"/>
      <c r="J500" s="6"/>
      <c r="K500" s="6"/>
      <c r="L500" s="6"/>
      <c r="M500" s="6"/>
      <c r="N500" s="6"/>
      <c r="O500" s="6"/>
    </row>
    <row r="501" spans="1:15" ht="12.75" hidden="1">
      <c r="A501" s="144"/>
      <c r="B501" s="145"/>
      <c r="C501" s="146"/>
      <c r="D501" s="146"/>
      <c r="E501" s="146"/>
      <c r="F501" s="131"/>
      <c r="G501" s="149"/>
      <c r="H501" s="6"/>
      <c r="I501" s="6"/>
      <c r="J501" s="6"/>
      <c r="K501" s="6"/>
      <c r="L501" s="6"/>
      <c r="M501" s="6"/>
      <c r="N501" s="6"/>
      <c r="O501" s="6"/>
    </row>
    <row r="502" spans="1:15" ht="12.75" hidden="1">
      <c r="A502" s="144"/>
      <c r="B502" s="145"/>
      <c r="C502" s="146"/>
      <c r="D502" s="146"/>
      <c r="E502" s="146"/>
      <c r="F502" s="131"/>
      <c r="G502" s="149"/>
      <c r="H502" s="6"/>
      <c r="I502" s="6"/>
      <c r="J502" s="6"/>
      <c r="K502" s="6"/>
      <c r="L502" s="6"/>
      <c r="M502" s="6"/>
      <c r="N502" s="6"/>
      <c r="O502" s="6"/>
    </row>
    <row r="503" spans="1:15" ht="12.75" hidden="1">
      <c r="A503" s="144"/>
      <c r="B503" s="145"/>
      <c r="C503" s="146"/>
      <c r="D503" s="146"/>
      <c r="E503" s="146"/>
      <c r="F503" s="131"/>
      <c r="G503" s="149"/>
      <c r="H503" s="6"/>
      <c r="I503" s="6"/>
      <c r="J503" s="6"/>
      <c r="K503" s="6"/>
      <c r="L503" s="6"/>
      <c r="M503" s="6"/>
      <c r="N503" s="6"/>
      <c r="O503" s="6"/>
    </row>
    <row r="504" spans="1:15" ht="12.75" hidden="1">
      <c r="A504" s="144"/>
      <c r="B504" s="145"/>
      <c r="C504" s="146"/>
      <c r="D504" s="146"/>
      <c r="E504" s="146"/>
      <c r="F504" s="131"/>
      <c r="G504" s="149"/>
      <c r="H504" s="6"/>
      <c r="I504" s="6"/>
      <c r="J504" s="6"/>
      <c r="K504" s="6"/>
      <c r="L504" s="6"/>
      <c r="M504" s="6"/>
      <c r="N504" s="6"/>
      <c r="O504" s="6"/>
    </row>
    <row r="505" spans="1:15" ht="12.75" hidden="1">
      <c r="A505" s="144"/>
      <c r="B505" s="145"/>
      <c r="C505" s="146"/>
      <c r="D505" s="146"/>
      <c r="E505" s="146"/>
      <c r="F505" s="131"/>
      <c r="G505" s="149"/>
      <c r="H505" s="6"/>
      <c r="I505" s="6"/>
      <c r="J505" s="6"/>
      <c r="K505" s="6"/>
      <c r="L505" s="6"/>
      <c r="M505" s="6"/>
      <c r="N505" s="6"/>
      <c r="O505" s="6"/>
    </row>
    <row r="506" spans="1:15" ht="12.75" hidden="1">
      <c r="A506" s="144"/>
      <c r="B506" s="145"/>
      <c r="C506" s="146"/>
      <c r="D506" s="146"/>
      <c r="E506" s="146"/>
      <c r="F506" s="131"/>
      <c r="G506" s="149"/>
      <c r="H506" s="6"/>
      <c r="I506" s="6"/>
      <c r="J506" s="6"/>
      <c r="K506" s="6"/>
      <c r="L506" s="6"/>
      <c r="M506" s="6"/>
      <c r="N506" s="6"/>
      <c r="O506" s="6"/>
    </row>
    <row r="507" spans="1:15" ht="12.75" hidden="1">
      <c r="A507" s="144"/>
      <c r="B507" s="145"/>
      <c r="C507" s="146"/>
      <c r="D507" s="146"/>
      <c r="E507" s="146"/>
      <c r="F507" s="131"/>
      <c r="G507" s="149"/>
      <c r="H507" s="6"/>
      <c r="I507" s="6"/>
      <c r="J507" s="6"/>
      <c r="K507" s="6"/>
      <c r="L507" s="6"/>
      <c r="M507" s="6"/>
      <c r="N507" s="6"/>
      <c r="O507" s="6"/>
    </row>
    <row r="508" spans="1:15" ht="12.75" hidden="1">
      <c r="A508" s="144"/>
      <c r="B508" s="145"/>
      <c r="C508" s="146"/>
      <c r="D508" s="146"/>
      <c r="E508" s="146"/>
      <c r="F508" s="131"/>
      <c r="G508" s="149"/>
      <c r="H508" s="6"/>
      <c r="I508" s="6"/>
      <c r="J508" s="6"/>
      <c r="K508" s="6"/>
      <c r="L508" s="6"/>
      <c r="M508" s="6"/>
      <c r="N508" s="6"/>
      <c r="O508" s="6"/>
    </row>
    <row r="509" spans="1:15" ht="12.75" hidden="1">
      <c r="A509" s="144"/>
      <c r="B509" s="145"/>
      <c r="C509" s="146"/>
      <c r="D509" s="146"/>
      <c r="E509" s="146"/>
      <c r="F509" s="131"/>
      <c r="G509" s="149"/>
      <c r="H509" s="6"/>
      <c r="I509" s="6"/>
      <c r="J509" s="6"/>
      <c r="K509" s="6"/>
      <c r="L509" s="6"/>
      <c r="M509" s="6"/>
      <c r="N509" s="6"/>
      <c r="O509" s="6"/>
    </row>
    <row r="510" spans="1:15" ht="12.75" hidden="1">
      <c r="A510" s="144"/>
      <c r="B510" s="145"/>
      <c r="C510" s="146"/>
      <c r="D510" s="146"/>
      <c r="E510" s="146"/>
      <c r="F510" s="131"/>
      <c r="G510" s="149"/>
      <c r="H510" s="6"/>
      <c r="I510" s="6"/>
      <c r="J510" s="6"/>
      <c r="K510" s="6"/>
      <c r="L510" s="6"/>
      <c r="M510" s="6"/>
      <c r="N510" s="6"/>
      <c r="O510" s="6"/>
    </row>
    <row r="511" spans="1:15" ht="12.75" hidden="1">
      <c r="A511" s="144"/>
      <c r="B511" s="145"/>
      <c r="C511" s="146"/>
      <c r="D511" s="146"/>
      <c r="E511" s="146"/>
      <c r="F511" s="131"/>
      <c r="G511" s="149"/>
      <c r="H511" s="6"/>
      <c r="I511" s="6"/>
      <c r="J511" s="6"/>
      <c r="K511" s="6"/>
      <c r="L511" s="6"/>
      <c r="M511" s="6"/>
      <c r="N511" s="6"/>
      <c r="O511" s="6"/>
    </row>
    <row r="512" spans="1:15" ht="12.75" hidden="1">
      <c r="A512" s="144"/>
      <c r="B512" s="145"/>
      <c r="C512" s="146"/>
      <c r="D512" s="146"/>
      <c r="E512" s="146"/>
      <c r="F512" s="131"/>
      <c r="G512" s="149"/>
      <c r="H512" s="6"/>
      <c r="I512" s="6"/>
      <c r="J512" s="6"/>
      <c r="K512" s="6"/>
      <c r="L512" s="6"/>
      <c r="M512" s="6"/>
      <c r="N512" s="6"/>
      <c r="O512" s="6"/>
    </row>
    <row r="513" spans="1:15" ht="12.75" hidden="1">
      <c r="A513" s="144"/>
      <c r="B513" s="145"/>
      <c r="C513" s="146"/>
      <c r="D513" s="146"/>
      <c r="E513" s="146"/>
      <c r="F513" s="131"/>
      <c r="G513" s="149"/>
      <c r="H513" s="6"/>
      <c r="I513" s="6"/>
      <c r="J513" s="6"/>
      <c r="K513" s="6"/>
      <c r="L513" s="6"/>
      <c r="M513" s="6"/>
      <c r="N513" s="6"/>
      <c r="O513" s="6"/>
    </row>
    <row r="514" spans="1:15" ht="12.75" hidden="1">
      <c r="A514" s="144"/>
      <c r="B514" s="145"/>
      <c r="C514" s="146"/>
      <c r="D514" s="146"/>
      <c r="E514" s="146"/>
      <c r="F514" s="131"/>
      <c r="G514" s="149"/>
      <c r="H514" s="6"/>
      <c r="I514" s="6"/>
      <c r="J514" s="6"/>
      <c r="K514" s="6"/>
      <c r="L514" s="6"/>
      <c r="M514" s="6"/>
      <c r="N514" s="6"/>
      <c r="O514" s="6"/>
    </row>
    <row r="515" spans="1:15" ht="12.75" hidden="1">
      <c r="A515" s="144"/>
      <c r="B515" s="145"/>
      <c r="C515" s="146"/>
      <c r="D515" s="146"/>
      <c r="E515" s="146"/>
      <c r="F515" s="131"/>
      <c r="G515" s="149"/>
      <c r="H515" s="6"/>
      <c r="I515" s="6"/>
      <c r="J515" s="6"/>
      <c r="K515" s="6"/>
      <c r="L515" s="6"/>
      <c r="M515" s="6"/>
      <c r="N515" s="6"/>
      <c r="O515" s="6"/>
    </row>
    <row r="516" spans="1:15" ht="12.75" hidden="1">
      <c r="A516" s="144"/>
      <c r="B516" s="145"/>
      <c r="C516" s="146"/>
      <c r="D516" s="146"/>
      <c r="E516" s="146"/>
      <c r="F516" s="131"/>
      <c r="G516" s="149"/>
      <c r="H516" s="6"/>
      <c r="I516" s="6"/>
      <c r="J516" s="6"/>
      <c r="K516" s="6"/>
      <c r="L516" s="6"/>
      <c r="M516" s="6"/>
      <c r="N516" s="6"/>
      <c r="O516" s="6"/>
    </row>
    <row r="517" spans="1:15" ht="12.75" hidden="1">
      <c r="A517" s="144"/>
      <c r="B517" s="145"/>
      <c r="C517" s="146"/>
      <c r="D517" s="146"/>
      <c r="E517" s="146"/>
      <c r="F517" s="131"/>
      <c r="G517" s="149"/>
      <c r="H517" s="6"/>
      <c r="I517" s="6"/>
      <c r="J517" s="6"/>
      <c r="K517" s="6"/>
      <c r="L517" s="6"/>
      <c r="M517" s="6"/>
      <c r="N517" s="6"/>
      <c r="O517" s="6"/>
    </row>
    <row r="518" spans="1:15" ht="12.75" hidden="1">
      <c r="A518" s="144"/>
      <c r="B518" s="145"/>
      <c r="C518" s="146"/>
      <c r="D518" s="146"/>
      <c r="E518" s="146"/>
      <c r="F518" s="131"/>
      <c r="G518" s="149"/>
      <c r="H518" s="6"/>
      <c r="I518" s="6"/>
      <c r="J518" s="6"/>
      <c r="K518" s="6"/>
      <c r="L518" s="6"/>
      <c r="M518" s="6"/>
      <c r="N518" s="6"/>
      <c r="O518" s="6"/>
    </row>
    <row r="519" spans="1:15" ht="12.75" hidden="1">
      <c r="A519" s="144"/>
      <c r="B519" s="145"/>
      <c r="C519" s="146"/>
      <c r="D519" s="146"/>
      <c r="E519" s="146"/>
      <c r="F519" s="131"/>
      <c r="G519" s="149"/>
      <c r="H519" s="6"/>
      <c r="I519" s="6"/>
      <c r="J519" s="6"/>
      <c r="K519" s="6"/>
      <c r="L519" s="6"/>
      <c r="M519" s="6"/>
      <c r="N519" s="6"/>
      <c r="O519" s="6"/>
    </row>
    <row r="520" spans="1:15" ht="12.75" hidden="1">
      <c r="A520" s="144"/>
      <c r="B520" s="145"/>
      <c r="C520" s="146"/>
      <c r="D520" s="146"/>
      <c r="E520" s="146"/>
      <c r="F520" s="131"/>
      <c r="G520" s="149"/>
      <c r="H520" s="6"/>
      <c r="I520" s="6"/>
      <c r="J520" s="6"/>
      <c r="K520" s="6"/>
      <c r="L520" s="6"/>
      <c r="M520" s="6"/>
      <c r="N520" s="6"/>
      <c r="O520" s="6"/>
    </row>
    <row r="521" spans="1:15" ht="12.75" hidden="1">
      <c r="A521" s="144"/>
      <c r="B521" s="145"/>
      <c r="C521" s="146"/>
      <c r="D521" s="146"/>
      <c r="E521" s="146"/>
      <c r="F521" s="131"/>
      <c r="G521" s="149"/>
      <c r="H521" s="6"/>
      <c r="I521" s="6"/>
      <c r="J521" s="6"/>
      <c r="K521" s="6"/>
      <c r="L521" s="6"/>
      <c r="M521" s="6"/>
      <c r="N521" s="6"/>
      <c r="O521" s="6"/>
    </row>
    <row r="522" spans="1:15" ht="12.75" hidden="1">
      <c r="A522" s="144"/>
      <c r="B522" s="145"/>
      <c r="C522" s="146"/>
      <c r="D522" s="146"/>
      <c r="E522" s="146"/>
      <c r="F522" s="131"/>
      <c r="G522" s="149"/>
      <c r="H522" s="6"/>
      <c r="I522" s="6"/>
      <c r="J522" s="6"/>
      <c r="K522" s="6"/>
      <c r="L522" s="6"/>
      <c r="M522" s="6"/>
      <c r="N522" s="6"/>
      <c r="O522" s="6"/>
    </row>
    <row r="523" spans="1:15" ht="12.75" hidden="1">
      <c r="A523" s="144"/>
      <c r="B523" s="145"/>
      <c r="C523" s="146"/>
      <c r="D523" s="146"/>
      <c r="E523" s="146"/>
      <c r="F523" s="131"/>
      <c r="G523" s="149"/>
      <c r="H523" s="6"/>
      <c r="I523" s="6"/>
      <c r="J523" s="6"/>
      <c r="K523" s="6"/>
      <c r="L523" s="6"/>
      <c r="M523" s="6"/>
      <c r="N523" s="6"/>
      <c r="O523" s="6"/>
    </row>
    <row r="524" spans="1:15" ht="12.75" hidden="1">
      <c r="A524" s="144"/>
      <c r="B524" s="145"/>
      <c r="C524" s="146"/>
      <c r="D524" s="146"/>
      <c r="E524" s="146"/>
      <c r="F524" s="131"/>
      <c r="G524" s="149"/>
      <c r="H524" s="6"/>
      <c r="I524" s="6"/>
      <c r="J524" s="6"/>
      <c r="K524" s="6"/>
      <c r="L524" s="6"/>
      <c r="M524" s="6"/>
      <c r="N524" s="6"/>
      <c r="O524" s="6"/>
    </row>
    <row r="525" spans="1:15" ht="12.75" hidden="1">
      <c r="A525" s="144"/>
      <c r="B525" s="145"/>
      <c r="C525" s="146"/>
      <c r="D525" s="146"/>
      <c r="E525" s="146"/>
      <c r="F525" s="131"/>
      <c r="G525" s="149"/>
      <c r="H525" s="6"/>
      <c r="I525" s="6"/>
      <c r="J525" s="6"/>
      <c r="K525" s="6"/>
      <c r="L525" s="6"/>
      <c r="M525" s="6"/>
      <c r="N525" s="6"/>
      <c r="O525" s="6"/>
    </row>
    <row r="526" spans="1:15" ht="12.75" hidden="1">
      <c r="A526" s="144"/>
      <c r="B526" s="145"/>
      <c r="C526" s="146"/>
      <c r="D526" s="146"/>
      <c r="E526" s="146"/>
      <c r="F526" s="131"/>
      <c r="G526" s="149"/>
      <c r="H526" s="6"/>
      <c r="I526" s="6"/>
      <c r="J526" s="6"/>
      <c r="K526" s="6"/>
      <c r="L526" s="6"/>
      <c r="M526" s="6"/>
      <c r="N526" s="6"/>
      <c r="O526" s="6"/>
    </row>
    <row r="527" spans="1:15" ht="12.75" hidden="1">
      <c r="A527" s="144"/>
      <c r="B527" s="145"/>
      <c r="C527" s="146"/>
      <c r="D527" s="146"/>
      <c r="E527" s="146"/>
      <c r="F527" s="131"/>
      <c r="G527" s="149"/>
      <c r="H527" s="6"/>
      <c r="I527" s="6"/>
      <c r="J527" s="6"/>
      <c r="K527" s="6"/>
      <c r="L527" s="6"/>
      <c r="M527" s="6"/>
      <c r="N527" s="6"/>
      <c r="O527" s="6"/>
    </row>
    <row r="528" spans="1:15" ht="12.75" hidden="1">
      <c r="A528" s="144"/>
      <c r="B528" s="145"/>
      <c r="C528" s="146"/>
      <c r="D528" s="146"/>
      <c r="E528" s="146"/>
      <c r="F528" s="131"/>
      <c r="G528" s="149"/>
      <c r="H528" s="6"/>
      <c r="I528" s="6"/>
      <c r="J528" s="6"/>
      <c r="K528" s="6"/>
      <c r="L528" s="6"/>
      <c r="M528" s="6"/>
      <c r="N528" s="6"/>
      <c r="O528" s="6"/>
    </row>
    <row r="529" spans="1:15" ht="12.75" hidden="1">
      <c r="A529" s="144"/>
      <c r="B529" s="145"/>
      <c r="C529" s="146"/>
      <c r="D529" s="146"/>
      <c r="E529" s="146"/>
      <c r="F529" s="131"/>
      <c r="G529" s="149"/>
      <c r="H529" s="6"/>
      <c r="I529" s="6"/>
      <c r="J529" s="6"/>
      <c r="K529" s="6"/>
      <c r="L529" s="6"/>
      <c r="M529" s="6"/>
      <c r="N529" s="6"/>
      <c r="O529" s="6"/>
    </row>
    <row r="530" spans="1:15" ht="12.75" hidden="1">
      <c r="A530" s="144"/>
      <c r="B530" s="145"/>
      <c r="C530" s="146"/>
      <c r="D530" s="146"/>
      <c r="E530" s="146"/>
      <c r="F530" s="131"/>
      <c r="G530" s="149"/>
      <c r="H530" s="6"/>
      <c r="I530" s="6"/>
      <c r="J530" s="6"/>
      <c r="K530" s="6"/>
      <c r="L530" s="6"/>
      <c r="M530" s="6"/>
      <c r="N530" s="6"/>
      <c r="O530" s="6"/>
    </row>
    <row r="531" spans="1:15" ht="12.75" hidden="1">
      <c r="A531" s="144"/>
      <c r="B531" s="145"/>
      <c r="C531" s="146"/>
      <c r="D531" s="146"/>
      <c r="E531" s="146"/>
      <c r="F531" s="131"/>
      <c r="G531" s="149"/>
      <c r="H531" s="6"/>
      <c r="I531" s="6"/>
      <c r="J531" s="6"/>
      <c r="K531" s="6"/>
      <c r="L531" s="6"/>
      <c r="M531" s="6"/>
      <c r="N531" s="6"/>
      <c r="O531" s="6"/>
    </row>
    <row r="532" spans="1:15" ht="12.75" hidden="1">
      <c r="A532" s="144"/>
      <c r="B532" s="145"/>
      <c r="C532" s="146"/>
      <c r="D532" s="146"/>
      <c r="E532" s="146"/>
      <c r="F532" s="131"/>
      <c r="G532" s="149"/>
      <c r="H532" s="6"/>
      <c r="I532" s="6"/>
      <c r="J532" s="6"/>
      <c r="K532" s="6"/>
      <c r="L532" s="6"/>
      <c r="M532" s="6"/>
      <c r="N532" s="6"/>
      <c r="O532" s="6"/>
    </row>
    <row r="533" spans="1:15" ht="12.75" hidden="1">
      <c r="A533" s="144"/>
      <c r="B533" s="145"/>
      <c r="C533" s="146"/>
      <c r="D533" s="146"/>
      <c r="E533" s="146"/>
      <c r="F533" s="131"/>
      <c r="G533" s="149"/>
      <c r="H533" s="6"/>
      <c r="I533" s="6"/>
      <c r="J533" s="6"/>
      <c r="K533" s="6"/>
      <c r="L533" s="6"/>
      <c r="M533" s="6"/>
      <c r="N533" s="6"/>
      <c r="O533" s="6"/>
    </row>
    <row r="534" spans="1:15" ht="12.75" hidden="1">
      <c r="A534" s="144"/>
      <c r="B534" s="145"/>
      <c r="C534" s="146"/>
      <c r="D534" s="146"/>
      <c r="E534" s="146"/>
      <c r="F534" s="131"/>
      <c r="G534" s="149"/>
      <c r="H534" s="6"/>
      <c r="I534" s="6"/>
      <c r="J534" s="6"/>
      <c r="K534" s="6"/>
      <c r="L534" s="6"/>
      <c r="M534" s="6"/>
      <c r="N534" s="6"/>
      <c r="O534" s="6"/>
    </row>
    <row r="535" spans="1:15" ht="12.75" hidden="1">
      <c r="A535" s="144"/>
      <c r="B535" s="145"/>
      <c r="C535" s="146"/>
      <c r="D535" s="146"/>
      <c r="E535" s="146"/>
      <c r="F535" s="131"/>
      <c r="G535" s="149"/>
      <c r="H535" s="6"/>
      <c r="I535" s="6"/>
      <c r="J535" s="6"/>
      <c r="K535" s="6"/>
      <c r="L535" s="6"/>
      <c r="M535" s="6"/>
      <c r="N535" s="6"/>
      <c r="O535" s="6"/>
    </row>
    <row r="536" spans="1:15" ht="12.75" hidden="1">
      <c r="A536" s="144"/>
      <c r="B536" s="145"/>
      <c r="C536" s="146"/>
      <c r="D536" s="146"/>
      <c r="E536" s="146"/>
      <c r="F536" s="131"/>
      <c r="G536" s="149"/>
      <c r="H536" s="6"/>
      <c r="I536" s="6"/>
      <c r="J536" s="6"/>
      <c r="K536" s="6"/>
      <c r="L536" s="6"/>
      <c r="M536" s="6"/>
      <c r="N536" s="6"/>
      <c r="O536" s="6"/>
    </row>
    <row r="537" spans="1:15" ht="12.75" hidden="1">
      <c r="A537" s="144"/>
      <c r="B537" s="145"/>
      <c r="C537" s="146"/>
      <c r="D537" s="146"/>
      <c r="E537" s="146"/>
      <c r="F537" s="131"/>
      <c r="G537" s="149"/>
      <c r="H537" s="6"/>
      <c r="I537" s="6"/>
      <c r="J537" s="6"/>
      <c r="K537" s="6"/>
      <c r="L537" s="6"/>
      <c r="M537" s="6"/>
      <c r="N537" s="6"/>
      <c r="O537" s="6"/>
    </row>
    <row r="538" spans="1:15" ht="12.75" hidden="1">
      <c r="A538" s="144"/>
      <c r="B538" s="145"/>
      <c r="C538" s="146"/>
      <c r="D538" s="146"/>
      <c r="E538" s="146"/>
      <c r="F538" s="131"/>
      <c r="G538" s="149"/>
      <c r="H538" s="6"/>
      <c r="I538" s="6"/>
      <c r="J538" s="6"/>
      <c r="K538" s="6"/>
      <c r="L538" s="6"/>
      <c r="M538" s="6"/>
      <c r="N538" s="6"/>
      <c r="O538" s="6"/>
    </row>
    <row r="539" spans="1:15" ht="12.75" hidden="1">
      <c r="A539" s="144"/>
      <c r="B539" s="145"/>
      <c r="C539" s="146"/>
      <c r="D539" s="146"/>
      <c r="E539" s="146"/>
      <c r="F539" s="131"/>
      <c r="G539" s="149"/>
      <c r="H539" s="6"/>
      <c r="I539" s="6"/>
      <c r="J539" s="6"/>
      <c r="K539" s="6"/>
      <c r="L539" s="6"/>
      <c r="M539" s="6"/>
      <c r="N539" s="6"/>
      <c r="O539" s="6"/>
    </row>
    <row r="540" spans="1:15" ht="12.75" hidden="1">
      <c r="A540" s="144"/>
      <c r="B540" s="145"/>
      <c r="C540" s="146"/>
      <c r="D540" s="146"/>
      <c r="E540" s="146"/>
      <c r="F540" s="131"/>
      <c r="G540" s="149"/>
      <c r="H540" s="6"/>
      <c r="I540" s="6"/>
      <c r="J540" s="6"/>
      <c r="K540" s="6"/>
      <c r="L540" s="6"/>
      <c r="M540" s="6"/>
      <c r="N540" s="6"/>
      <c r="O540" s="6"/>
    </row>
    <row r="541" spans="1:15" ht="12.75" hidden="1">
      <c r="A541" s="144"/>
      <c r="B541" s="145"/>
      <c r="C541" s="146"/>
      <c r="D541" s="146"/>
      <c r="E541" s="146"/>
      <c r="F541" s="131"/>
      <c r="G541" s="149"/>
      <c r="H541" s="6"/>
      <c r="I541" s="6"/>
      <c r="J541" s="6"/>
      <c r="K541" s="6"/>
      <c r="L541" s="6"/>
      <c r="M541" s="6"/>
      <c r="N541" s="6"/>
      <c r="O541" s="6"/>
    </row>
    <row r="542" spans="1:15" ht="12.75" hidden="1">
      <c r="A542" s="144"/>
      <c r="B542" s="145"/>
      <c r="C542" s="146"/>
      <c r="D542" s="146"/>
      <c r="E542" s="146"/>
      <c r="F542" s="131"/>
      <c r="G542" s="149"/>
      <c r="H542" s="6"/>
      <c r="I542" s="6"/>
      <c r="J542" s="6"/>
      <c r="K542" s="6"/>
      <c r="L542" s="6"/>
      <c r="M542" s="6"/>
      <c r="N542" s="6"/>
      <c r="O542" s="6"/>
    </row>
    <row r="543" spans="1:15" ht="12.75" hidden="1">
      <c r="A543" s="144"/>
      <c r="B543" s="145"/>
      <c r="C543" s="146"/>
      <c r="D543" s="146"/>
      <c r="E543" s="146"/>
      <c r="F543" s="131"/>
      <c r="G543" s="149"/>
      <c r="H543" s="6"/>
      <c r="I543" s="6"/>
      <c r="J543" s="6"/>
      <c r="K543" s="6"/>
      <c r="L543" s="6"/>
      <c r="M543" s="6"/>
      <c r="N543" s="6"/>
      <c r="O543" s="6"/>
    </row>
    <row r="544" spans="1:15" ht="12.75" hidden="1">
      <c r="A544" s="144"/>
      <c r="B544" s="145"/>
      <c r="C544" s="146"/>
      <c r="D544" s="146"/>
      <c r="E544" s="146"/>
      <c r="F544" s="131"/>
      <c r="G544" s="149"/>
      <c r="H544" s="6"/>
      <c r="I544" s="6"/>
      <c r="J544" s="6"/>
      <c r="K544" s="6"/>
      <c r="L544" s="6"/>
      <c r="M544" s="6"/>
      <c r="N544" s="6"/>
      <c r="O544" s="6"/>
    </row>
    <row r="545" spans="1:15" ht="12.75" hidden="1">
      <c r="A545" s="144"/>
      <c r="B545" s="145"/>
      <c r="C545" s="146"/>
      <c r="D545" s="146"/>
      <c r="E545" s="146"/>
      <c r="F545" s="131"/>
      <c r="G545" s="149"/>
      <c r="H545" s="6"/>
      <c r="I545" s="6"/>
      <c r="J545" s="6"/>
      <c r="K545" s="6"/>
      <c r="L545" s="6"/>
      <c r="M545" s="6"/>
      <c r="N545" s="6"/>
      <c r="O545" s="6"/>
    </row>
    <row r="546" spans="1:15" ht="12.75" hidden="1">
      <c r="A546" s="144"/>
      <c r="B546" s="145"/>
      <c r="C546" s="146"/>
      <c r="D546" s="146"/>
      <c r="E546" s="146"/>
      <c r="F546" s="131"/>
      <c r="G546" s="149"/>
      <c r="H546" s="6"/>
      <c r="I546" s="6"/>
      <c r="J546" s="6"/>
      <c r="K546" s="6"/>
      <c r="L546" s="6"/>
      <c r="M546" s="6"/>
      <c r="N546" s="6"/>
      <c r="O546" s="6"/>
    </row>
    <row r="547" spans="1:15" ht="12.75" hidden="1">
      <c r="A547" s="144"/>
      <c r="B547" s="145"/>
      <c r="C547" s="146"/>
      <c r="D547" s="146"/>
      <c r="E547" s="146"/>
      <c r="F547" s="131"/>
      <c r="G547" s="149"/>
      <c r="H547" s="6"/>
      <c r="I547" s="6"/>
      <c r="J547" s="6"/>
      <c r="K547" s="6"/>
      <c r="L547" s="6"/>
      <c r="M547" s="6"/>
      <c r="N547" s="6"/>
      <c r="O547" s="6"/>
    </row>
    <row r="548" spans="1:15" ht="12.75" hidden="1">
      <c r="A548" s="144"/>
      <c r="B548" s="145"/>
      <c r="C548" s="146"/>
      <c r="D548" s="146"/>
      <c r="E548" s="146"/>
      <c r="F548" s="131"/>
      <c r="G548" s="149"/>
      <c r="H548" s="6"/>
      <c r="I548" s="6"/>
      <c r="J548" s="6"/>
      <c r="K548" s="6"/>
      <c r="L548" s="6"/>
      <c r="M548" s="6"/>
      <c r="N548" s="6"/>
      <c r="O548" s="6"/>
    </row>
    <row r="549" spans="1:15" ht="12.75" hidden="1">
      <c r="A549" s="144"/>
      <c r="B549" s="145"/>
      <c r="C549" s="146"/>
      <c r="D549" s="146"/>
      <c r="E549" s="146"/>
      <c r="F549" s="131"/>
      <c r="G549" s="149"/>
      <c r="H549" s="6"/>
      <c r="I549" s="6"/>
      <c r="J549" s="6"/>
      <c r="K549" s="6"/>
      <c r="L549" s="6"/>
      <c r="M549" s="6"/>
      <c r="N549" s="6"/>
      <c r="O549" s="6"/>
    </row>
    <row r="550" spans="1:15" ht="12.75" hidden="1">
      <c r="A550" s="144"/>
      <c r="B550" s="145"/>
      <c r="C550" s="146"/>
      <c r="D550" s="146"/>
      <c r="E550" s="146"/>
      <c r="F550" s="131"/>
      <c r="G550" s="149"/>
      <c r="H550" s="6"/>
      <c r="I550" s="6"/>
      <c r="J550" s="6"/>
      <c r="K550" s="6"/>
      <c r="L550" s="6"/>
      <c r="M550" s="6"/>
      <c r="N550" s="6"/>
      <c r="O550" s="6"/>
    </row>
    <row r="551" spans="1:15" ht="12.75" hidden="1">
      <c r="A551" s="144"/>
      <c r="B551" s="145"/>
      <c r="C551" s="146"/>
      <c r="D551" s="146"/>
      <c r="E551" s="146"/>
      <c r="F551" s="131"/>
      <c r="G551" s="149"/>
      <c r="H551" s="6"/>
      <c r="I551" s="6"/>
      <c r="J551" s="6"/>
      <c r="K551" s="6"/>
      <c r="L551" s="6"/>
      <c r="M551" s="6"/>
      <c r="N551" s="6"/>
      <c r="O551" s="6"/>
    </row>
    <row r="552" spans="1:15" ht="12.75" hidden="1">
      <c r="A552" s="144"/>
      <c r="B552" s="145"/>
      <c r="C552" s="146"/>
      <c r="D552" s="146"/>
      <c r="E552" s="146"/>
      <c r="F552" s="131"/>
      <c r="G552" s="149"/>
      <c r="H552" s="6"/>
      <c r="I552" s="6"/>
      <c r="J552" s="6"/>
      <c r="K552" s="6"/>
      <c r="L552" s="6"/>
      <c r="M552" s="6"/>
      <c r="N552" s="6"/>
      <c r="O552" s="6"/>
    </row>
    <row r="553" spans="1:15" ht="12.75" hidden="1">
      <c r="A553" s="144"/>
      <c r="B553" s="145"/>
      <c r="C553" s="146"/>
      <c r="D553" s="146"/>
      <c r="E553" s="146"/>
      <c r="F553" s="131"/>
      <c r="G553" s="149"/>
      <c r="H553" s="6"/>
      <c r="I553" s="6"/>
      <c r="J553" s="6"/>
      <c r="K553" s="6"/>
      <c r="L553" s="6"/>
      <c r="M553" s="6"/>
      <c r="N553" s="6"/>
      <c r="O553" s="6"/>
    </row>
    <row r="554" spans="1:15" ht="12.75" hidden="1">
      <c r="A554" s="144"/>
      <c r="B554" s="145"/>
      <c r="C554" s="146"/>
      <c r="D554" s="146"/>
      <c r="E554" s="146"/>
      <c r="F554" s="131"/>
      <c r="G554" s="149"/>
      <c r="H554" s="6"/>
      <c r="I554" s="6"/>
      <c r="J554" s="6"/>
      <c r="K554" s="6"/>
      <c r="L554" s="6"/>
      <c r="M554" s="6"/>
      <c r="N554" s="6"/>
      <c r="O554" s="6"/>
    </row>
    <row r="555" spans="1:15" ht="12.75" hidden="1">
      <c r="A555" s="144"/>
      <c r="B555" s="145"/>
      <c r="C555" s="146"/>
      <c r="D555" s="146"/>
      <c r="E555" s="146"/>
      <c r="F555" s="131"/>
      <c r="G555" s="149"/>
      <c r="H555" s="6"/>
      <c r="I555" s="6"/>
      <c r="J555" s="6"/>
      <c r="K555" s="6"/>
      <c r="L555" s="6"/>
      <c r="M555" s="6"/>
      <c r="N555" s="6"/>
      <c r="O555" s="6"/>
    </row>
    <row r="556" spans="1:15" ht="12.75" hidden="1">
      <c r="A556" s="144"/>
      <c r="B556" s="145"/>
      <c r="C556" s="146"/>
      <c r="D556" s="146"/>
      <c r="E556" s="146"/>
      <c r="F556" s="131"/>
      <c r="G556" s="149"/>
      <c r="H556" s="6"/>
      <c r="I556" s="6"/>
      <c r="J556" s="6"/>
      <c r="K556" s="6"/>
      <c r="L556" s="6"/>
      <c r="M556" s="6"/>
      <c r="N556" s="6"/>
      <c r="O556" s="6"/>
    </row>
    <row r="557" spans="1:15" ht="12.75" hidden="1">
      <c r="A557" s="144"/>
      <c r="B557" s="145"/>
      <c r="C557" s="146"/>
      <c r="D557" s="146"/>
      <c r="E557" s="146"/>
      <c r="F557" s="131"/>
      <c r="G557" s="149"/>
      <c r="H557" s="6"/>
      <c r="I557" s="6"/>
      <c r="J557" s="6"/>
      <c r="K557" s="6"/>
      <c r="L557" s="6"/>
      <c r="M557" s="6"/>
      <c r="N557" s="6"/>
      <c r="O557" s="6"/>
    </row>
    <row r="558" spans="1:15" ht="12.75" hidden="1">
      <c r="A558" s="144"/>
      <c r="B558" s="145"/>
      <c r="C558" s="146"/>
      <c r="D558" s="146"/>
      <c r="E558" s="146"/>
      <c r="F558" s="131"/>
      <c r="G558" s="149"/>
      <c r="H558" s="6"/>
      <c r="I558" s="6"/>
      <c r="J558" s="6"/>
      <c r="K558" s="6"/>
      <c r="L558" s="6"/>
      <c r="M558" s="6"/>
      <c r="N558" s="6"/>
      <c r="O558" s="6"/>
    </row>
    <row r="559" spans="1:15" ht="12.75" hidden="1">
      <c r="A559" s="144"/>
      <c r="B559" s="145"/>
      <c r="C559" s="146"/>
      <c r="D559" s="146"/>
      <c r="E559" s="146"/>
      <c r="F559" s="131"/>
      <c r="G559" s="149"/>
      <c r="H559" s="6"/>
      <c r="I559" s="6"/>
      <c r="J559" s="6"/>
      <c r="K559" s="6"/>
      <c r="L559" s="6"/>
      <c r="M559" s="6"/>
      <c r="N559" s="6"/>
      <c r="O559" s="6"/>
    </row>
    <row r="560" spans="1:15" ht="12.75" hidden="1">
      <c r="A560" s="144"/>
      <c r="B560" s="145"/>
      <c r="C560" s="146"/>
      <c r="D560" s="146"/>
      <c r="E560" s="146"/>
      <c r="F560" s="131"/>
      <c r="G560" s="149"/>
      <c r="H560" s="6"/>
      <c r="I560" s="6"/>
      <c r="J560" s="6"/>
      <c r="K560" s="6"/>
      <c r="L560" s="6"/>
      <c r="M560" s="6"/>
      <c r="N560" s="6"/>
      <c r="O560" s="6"/>
    </row>
    <row r="561" spans="1:15" ht="12.75" hidden="1">
      <c r="A561" s="144"/>
      <c r="B561" s="145"/>
      <c r="C561" s="146"/>
      <c r="D561" s="146"/>
      <c r="E561" s="146"/>
      <c r="F561" s="131"/>
      <c r="G561" s="149"/>
      <c r="H561" s="6"/>
      <c r="I561" s="6"/>
      <c r="J561" s="6"/>
      <c r="K561" s="6"/>
      <c r="L561" s="6"/>
      <c r="M561" s="6"/>
      <c r="N561" s="6"/>
      <c r="O561" s="6"/>
    </row>
    <row r="562" spans="1:15" ht="12.75" hidden="1">
      <c r="A562" s="144"/>
      <c r="B562" s="145"/>
      <c r="C562" s="146"/>
      <c r="D562" s="146"/>
      <c r="E562" s="146"/>
      <c r="F562" s="131"/>
      <c r="G562" s="149"/>
      <c r="H562" s="6"/>
      <c r="I562" s="6"/>
      <c r="J562" s="6"/>
      <c r="K562" s="6"/>
      <c r="L562" s="6"/>
      <c r="M562" s="6"/>
      <c r="N562" s="6"/>
      <c r="O562" s="6"/>
    </row>
    <row r="563" spans="1:15" ht="12.75" hidden="1">
      <c r="A563" s="144"/>
      <c r="B563" s="145"/>
      <c r="C563" s="146"/>
      <c r="D563" s="146"/>
      <c r="E563" s="146"/>
      <c r="F563" s="131"/>
      <c r="G563" s="149"/>
      <c r="H563" s="6"/>
      <c r="I563" s="6"/>
      <c r="J563" s="6"/>
      <c r="K563" s="6"/>
      <c r="L563" s="6"/>
      <c r="M563" s="6"/>
      <c r="N563" s="6"/>
      <c r="O563" s="6"/>
    </row>
    <row r="564" spans="1:15" ht="12.75" hidden="1">
      <c r="A564" s="144"/>
      <c r="B564" s="145"/>
      <c r="C564" s="146"/>
      <c r="D564" s="146"/>
      <c r="E564" s="146"/>
      <c r="F564" s="131"/>
      <c r="G564" s="149"/>
      <c r="H564" s="6"/>
      <c r="I564" s="6"/>
      <c r="J564" s="6"/>
      <c r="K564" s="6"/>
      <c r="L564" s="6"/>
      <c r="M564" s="6"/>
      <c r="N564" s="6"/>
      <c r="O564" s="6"/>
    </row>
    <row r="565" spans="1:15" ht="12.75" hidden="1">
      <c r="A565" s="144"/>
      <c r="B565" s="145"/>
      <c r="C565" s="146"/>
      <c r="D565" s="146"/>
      <c r="E565" s="146"/>
      <c r="F565" s="131"/>
      <c r="G565" s="149"/>
      <c r="H565" s="6"/>
      <c r="I565" s="6"/>
      <c r="J565" s="6"/>
      <c r="K565" s="6"/>
      <c r="L565" s="6"/>
      <c r="M565" s="6"/>
      <c r="N565" s="6"/>
      <c r="O565" s="6"/>
    </row>
    <row r="566" spans="1:15" ht="12.75" hidden="1">
      <c r="A566" s="144"/>
      <c r="B566" s="145"/>
      <c r="C566" s="146"/>
      <c r="D566" s="146"/>
      <c r="E566" s="146"/>
      <c r="F566" s="131"/>
      <c r="G566" s="149"/>
      <c r="H566" s="6"/>
      <c r="I566" s="6"/>
      <c r="J566" s="6"/>
      <c r="K566" s="6"/>
      <c r="L566" s="6"/>
      <c r="M566" s="6"/>
      <c r="N566" s="6"/>
      <c r="O566" s="6"/>
    </row>
    <row r="567" spans="1:15" ht="12.75" hidden="1">
      <c r="A567" s="144"/>
      <c r="B567" s="145"/>
      <c r="C567" s="146"/>
      <c r="D567" s="146"/>
      <c r="E567" s="146"/>
      <c r="F567" s="131"/>
      <c r="G567" s="149"/>
      <c r="H567" s="6"/>
      <c r="I567" s="6"/>
      <c r="J567" s="6"/>
      <c r="K567" s="6"/>
      <c r="L567" s="6"/>
      <c r="M567" s="6"/>
      <c r="N567" s="6"/>
      <c r="O567" s="6"/>
    </row>
    <row r="568" spans="1:15" ht="12.75" hidden="1">
      <c r="A568" s="144"/>
      <c r="B568" s="145"/>
      <c r="C568" s="146"/>
      <c r="D568" s="146"/>
      <c r="E568" s="146"/>
      <c r="F568" s="131"/>
      <c r="G568" s="149"/>
      <c r="H568" s="6"/>
      <c r="I568" s="6"/>
      <c r="J568" s="6"/>
      <c r="K568" s="6"/>
      <c r="L568" s="6"/>
      <c r="M568" s="6"/>
      <c r="N568" s="6"/>
      <c r="O568" s="6"/>
    </row>
    <row r="569" spans="1:15" ht="12.75" hidden="1">
      <c r="A569" s="144"/>
      <c r="B569" s="145"/>
      <c r="C569" s="146"/>
      <c r="D569" s="146"/>
      <c r="E569" s="146"/>
      <c r="F569" s="131"/>
      <c r="G569" s="149"/>
      <c r="H569" s="6"/>
      <c r="I569" s="6"/>
      <c r="J569" s="6"/>
      <c r="K569" s="6"/>
      <c r="L569" s="6"/>
      <c r="M569" s="6"/>
      <c r="N569" s="6"/>
      <c r="O569" s="6"/>
    </row>
    <row r="570" spans="1:15" ht="12.75" hidden="1">
      <c r="A570" s="144"/>
      <c r="B570" s="145"/>
      <c r="C570" s="146"/>
      <c r="D570" s="146"/>
      <c r="E570" s="146"/>
      <c r="F570" s="131"/>
      <c r="G570" s="149"/>
      <c r="H570" s="6"/>
      <c r="I570" s="6"/>
      <c r="J570" s="6"/>
      <c r="K570" s="6"/>
      <c r="L570" s="6"/>
      <c r="M570" s="6"/>
      <c r="N570" s="6"/>
      <c r="O570" s="6"/>
    </row>
    <row r="571" spans="1:15" ht="12.75" hidden="1">
      <c r="A571" s="144"/>
      <c r="B571" s="145"/>
      <c r="C571" s="146"/>
      <c r="D571" s="146"/>
      <c r="E571" s="146"/>
      <c r="F571" s="131"/>
      <c r="G571" s="149"/>
      <c r="H571" s="6"/>
      <c r="I571" s="6"/>
      <c r="J571" s="6"/>
      <c r="K571" s="6"/>
      <c r="L571" s="6"/>
      <c r="M571" s="6"/>
      <c r="N571" s="6"/>
      <c r="O571" s="6"/>
    </row>
    <row r="572" spans="1:15" ht="12.75" hidden="1">
      <c r="A572" s="144"/>
      <c r="B572" s="145"/>
      <c r="C572" s="146"/>
      <c r="D572" s="146"/>
      <c r="E572" s="146"/>
      <c r="F572" s="131"/>
      <c r="G572" s="149"/>
      <c r="H572" s="6"/>
      <c r="I572" s="6"/>
      <c r="J572" s="6"/>
      <c r="K572" s="6"/>
      <c r="L572" s="6"/>
      <c r="M572" s="6"/>
      <c r="N572" s="6"/>
      <c r="O572" s="6"/>
    </row>
    <row r="573" spans="1:15" ht="12.75" hidden="1">
      <c r="A573" s="144"/>
      <c r="B573" s="145"/>
      <c r="C573" s="146"/>
      <c r="D573" s="146"/>
      <c r="E573" s="146"/>
      <c r="F573" s="131"/>
      <c r="G573" s="149"/>
      <c r="H573" s="6"/>
      <c r="I573" s="6"/>
      <c r="J573" s="6"/>
      <c r="K573" s="6"/>
      <c r="L573" s="6"/>
      <c r="M573" s="6"/>
      <c r="N573" s="6"/>
      <c r="O573" s="6"/>
    </row>
    <row r="574" spans="1:15" ht="12.75" hidden="1">
      <c r="A574" s="144"/>
      <c r="B574" s="145"/>
      <c r="C574" s="146"/>
      <c r="D574" s="146"/>
      <c r="E574" s="146"/>
      <c r="F574" s="131"/>
      <c r="G574" s="149"/>
      <c r="H574" s="6"/>
      <c r="I574" s="6"/>
      <c r="J574" s="6"/>
      <c r="K574" s="6"/>
      <c r="L574" s="6"/>
      <c r="M574" s="6"/>
      <c r="N574" s="6"/>
      <c r="O574" s="6"/>
    </row>
    <row r="575" spans="1:15" ht="12.75" hidden="1">
      <c r="A575" s="144"/>
      <c r="B575" s="145"/>
      <c r="C575" s="146"/>
      <c r="D575" s="146"/>
      <c r="E575" s="146"/>
      <c r="F575" s="131"/>
      <c r="G575" s="149"/>
      <c r="H575" s="6"/>
      <c r="I575" s="6"/>
      <c r="J575" s="6"/>
      <c r="K575" s="6"/>
      <c r="L575" s="6"/>
      <c r="M575" s="6"/>
      <c r="N575" s="6"/>
      <c r="O575" s="6"/>
    </row>
    <row r="576" spans="1:15" ht="12.75" hidden="1">
      <c r="A576" s="144"/>
      <c r="B576" s="145"/>
      <c r="C576" s="146"/>
      <c r="D576" s="146"/>
      <c r="E576" s="146"/>
      <c r="F576" s="131"/>
      <c r="G576" s="149"/>
      <c r="H576" s="6"/>
      <c r="I576" s="6"/>
      <c r="J576" s="6"/>
      <c r="K576" s="6"/>
      <c r="L576" s="6"/>
      <c r="M576" s="6"/>
      <c r="N576" s="6"/>
      <c r="O576" s="6"/>
    </row>
    <row r="577" spans="1:15" ht="12.75" hidden="1">
      <c r="A577" s="144"/>
      <c r="B577" s="145"/>
      <c r="C577" s="146"/>
      <c r="D577" s="146"/>
      <c r="E577" s="146"/>
      <c r="F577" s="131"/>
      <c r="G577" s="149"/>
      <c r="H577" s="6"/>
      <c r="I577" s="6"/>
      <c r="J577" s="6"/>
      <c r="K577" s="6"/>
      <c r="L577" s="6"/>
      <c r="M577" s="6"/>
      <c r="N577" s="6"/>
      <c r="O577" s="6"/>
    </row>
    <row r="578" spans="1:15" ht="12.75" hidden="1">
      <c r="A578" s="144"/>
      <c r="B578" s="145"/>
      <c r="C578" s="146"/>
      <c r="D578" s="146"/>
      <c r="E578" s="146"/>
      <c r="F578" s="131"/>
      <c r="G578" s="149"/>
      <c r="H578" s="6"/>
      <c r="I578" s="6"/>
      <c r="J578" s="6"/>
      <c r="K578" s="6"/>
      <c r="L578" s="6"/>
      <c r="M578" s="6"/>
      <c r="N578" s="6"/>
      <c r="O578" s="6"/>
    </row>
    <row r="579" spans="1:15" ht="12.75" hidden="1">
      <c r="A579" s="144"/>
      <c r="B579" s="145"/>
      <c r="C579" s="146"/>
      <c r="D579" s="146"/>
      <c r="E579" s="146"/>
      <c r="F579" s="131"/>
      <c r="G579" s="149"/>
      <c r="H579" s="6"/>
      <c r="I579" s="6"/>
      <c r="J579" s="6"/>
      <c r="K579" s="6"/>
      <c r="L579" s="6"/>
      <c r="M579" s="6"/>
      <c r="N579" s="6"/>
      <c r="O579" s="6"/>
    </row>
    <row r="580" spans="1:15" ht="12.75" hidden="1">
      <c r="A580" s="144"/>
      <c r="B580" s="145"/>
      <c r="C580" s="146"/>
      <c r="D580" s="146"/>
      <c r="E580" s="146"/>
      <c r="F580" s="131"/>
      <c r="G580" s="149"/>
      <c r="H580" s="6"/>
      <c r="I580" s="6"/>
      <c r="J580" s="6"/>
      <c r="K580" s="6"/>
      <c r="L580" s="6"/>
      <c r="M580" s="6"/>
      <c r="N580" s="6"/>
      <c r="O580" s="6"/>
    </row>
    <row r="581" spans="1:15" ht="12.75" hidden="1">
      <c r="A581" s="144"/>
      <c r="B581" s="145"/>
      <c r="C581" s="146"/>
      <c r="D581" s="146"/>
      <c r="E581" s="146"/>
      <c r="F581" s="131"/>
      <c r="G581" s="149"/>
      <c r="H581" s="6"/>
      <c r="I581" s="6"/>
      <c r="J581" s="6"/>
      <c r="K581" s="6"/>
      <c r="L581" s="6"/>
      <c r="M581" s="6"/>
      <c r="N581" s="6"/>
      <c r="O581" s="6"/>
    </row>
    <row r="582" spans="1:15" ht="12.75" hidden="1">
      <c r="A582" s="144"/>
      <c r="B582" s="145"/>
      <c r="C582" s="146"/>
      <c r="D582" s="146"/>
      <c r="E582" s="146"/>
      <c r="F582" s="131"/>
      <c r="G582" s="149"/>
      <c r="H582" s="6"/>
      <c r="I582" s="6"/>
      <c r="J582" s="6"/>
      <c r="K582" s="6"/>
      <c r="L582" s="6"/>
      <c r="M582" s="6"/>
      <c r="N582" s="6"/>
      <c r="O582" s="6"/>
    </row>
    <row r="583" spans="1:15" ht="12.75" hidden="1">
      <c r="A583" s="144"/>
      <c r="B583" s="145"/>
      <c r="C583" s="146"/>
      <c r="D583" s="146"/>
      <c r="E583" s="146"/>
      <c r="F583" s="131"/>
      <c r="G583" s="149"/>
      <c r="H583" s="6"/>
      <c r="I583" s="6"/>
      <c r="J583" s="6"/>
      <c r="K583" s="6"/>
      <c r="L583" s="6"/>
      <c r="M583" s="6"/>
      <c r="N583" s="6"/>
      <c r="O583" s="6"/>
    </row>
    <row r="584" spans="1:15" ht="12.75" hidden="1">
      <c r="A584" s="144"/>
      <c r="B584" s="145"/>
      <c r="C584" s="146"/>
      <c r="D584" s="146"/>
      <c r="E584" s="146"/>
      <c r="F584" s="131"/>
      <c r="G584" s="149"/>
      <c r="H584" s="6"/>
      <c r="I584" s="6"/>
      <c r="J584" s="6"/>
      <c r="K584" s="6"/>
      <c r="L584" s="6"/>
      <c r="M584" s="6"/>
      <c r="N584" s="6"/>
      <c r="O584" s="6"/>
    </row>
    <row r="585" spans="1:15" ht="12.75" hidden="1">
      <c r="A585" s="144"/>
      <c r="B585" s="145"/>
      <c r="C585" s="146"/>
      <c r="D585" s="146"/>
      <c r="E585" s="146"/>
      <c r="F585" s="131"/>
      <c r="G585" s="149"/>
      <c r="H585" s="6"/>
      <c r="I585" s="6"/>
      <c r="J585" s="6"/>
      <c r="K585" s="6"/>
      <c r="L585" s="6"/>
      <c r="M585" s="6"/>
      <c r="N585" s="6"/>
      <c r="O585" s="6"/>
    </row>
    <row r="586" spans="1:15" ht="12.75" hidden="1">
      <c r="A586" s="144"/>
      <c r="B586" s="145"/>
      <c r="C586" s="146"/>
      <c r="D586" s="146"/>
      <c r="E586" s="146"/>
      <c r="F586" s="131"/>
      <c r="G586" s="149"/>
      <c r="H586" s="6"/>
      <c r="I586" s="6"/>
      <c r="J586" s="6"/>
      <c r="K586" s="6"/>
      <c r="L586" s="6"/>
      <c r="M586" s="6"/>
      <c r="N586" s="6"/>
      <c r="O586" s="6"/>
    </row>
    <row r="587" spans="1:15" ht="12.75" hidden="1">
      <c r="A587" s="144"/>
      <c r="B587" s="145"/>
      <c r="C587" s="146"/>
      <c r="D587" s="146"/>
      <c r="E587" s="146"/>
      <c r="F587" s="131"/>
      <c r="G587" s="149"/>
      <c r="H587" s="6"/>
      <c r="I587" s="6"/>
      <c r="J587" s="6"/>
      <c r="K587" s="6"/>
      <c r="L587" s="6"/>
      <c r="M587" s="6"/>
      <c r="N587" s="6"/>
      <c r="O587" s="6"/>
    </row>
    <row r="588" spans="1:15" ht="12.75" hidden="1">
      <c r="A588" s="144"/>
      <c r="B588" s="145"/>
      <c r="C588" s="146"/>
      <c r="D588" s="146"/>
      <c r="E588" s="146"/>
      <c r="F588" s="131"/>
      <c r="G588" s="149"/>
      <c r="H588" s="6"/>
      <c r="I588" s="6"/>
      <c r="J588" s="6"/>
      <c r="K588" s="6"/>
      <c r="L588" s="6"/>
      <c r="M588" s="6"/>
      <c r="N588" s="6"/>
      <c r="O588" s="6"/>
    </row>
    <row r="589" spans="1:15" ht="12.75" hidden="1">
      <c r="A589" s="144"/>
      <c r="B589" s="145"/>
      <c r="C589" s="146"/>
      <c r="D589" s="146"/>
      <c r="E589" s="146"/>
      <c r="F589" s="131"/>
      <c r="G589" s="149"/>
      <c r="H589" s="6"/>
      <c r="I589" s="6"/>
      <c r="J589" s="6"/>
      <c r="K589" s="6"/>
      <c r="L589" s="6"/>
      <c r="M589" s="6"/>
      <c r="N589" s="6"/>
      <c r="O589" s="6"/>
    </row>
    <row r="590" spans="1:15" ht="12.75" hidden="1">
      <c r="A590" s="144"/>
      <c r="B590" s="145"/>
      <c r="C590" s="146"/>
      <c r="D590" s="146"/>
      <c r="E590" s="146"/>
      <c r="F590" s="131"/>
      <c r="G590" s="149"/>
      <c r="H590" s="6"/>
      <c r="I590" s="6"/>
      <c r="J590" s="6"/>
      <c r="K590" s="6"/>
      <c r="L590" s="6"/>
      <c r="M590" s="6"/>
      <c r="N590" s="6"/>
      <c r="O590" s="6"/>
    </row>
    <row r="591" spans="1:15" ht="12.75" hidden="1">
      <c r="A591" s="144"/>
      <c r="B591" s="145"/>
      <c r="C591" s="146"/>
      <c r="D591" s="146"/>
      <c r="E591" s="146"/>
      <c r="F591" s="131"/>
      <c r="G591" s="149"/>
      <c r="H591" s="6"/>
      <c r="I591" s="6"/>
      <c r="J591" s="6"/>
      <c r="K591" s="6"/>
      <c r="L591" s="6"/>
      <c r="M591" s="6"/>
      <c r="N591" s="6"/>
      <c r="O591" s="6"/>
    </row>
    <row r="592" spans="1:15" ht="12.75" hidden="1">
      <c r="A592" s="144"/>
      <c r="B592" s="145"/>
      <c r="C592" s="146"/>
      <c r="D592" s="146"/>
      <c r="E592" s="146"/>
      <c r="F592" s="131"/>
      <c r="G592" s="149"/>
      <c r="H592" s="6"/>
      <c r="I592" s="6"/>
      <c r="J592" s="6"/>
      <c r="K592" s="6"/>
      <c r="L592" s="6"/>
      <c r="M592" s="6"/>
      <c r="N592" s="6"/>
      <c r="O592" s="6"/>
    </row>
    <row r="593" spans="1:15" ht="12.75" hidden="1">
      <c r="A593" s="144"/>
      <c r="B593" s="145"/>
      <c r="C593" s="146"/>
      <c r="D593" s="146"/>
      <c r="E593" s="146"/>
      <c r="F593" s="131"/>
      <c r="G593" s="149"/>
      <c r="H593" s="6"/>
      <c r="I593" s="6"/>
      <c r="J593" s="6"/>
      <c r="K593" s="6"/>
      <c r="L593" s="6"/>
      <c r="M593" s="6"/>
      <c r="N593" s="6"/>
      <c r="O593" s="6"/>
    </row>
    <row r="594" spans="1:15" ht="12.75" hidden="1">
      <c r="A594" s="144"/>
      <c r="B594" s="145"/>
      <c r="C594" s="146"/>
      <c r="D594" s="146"/>
      <c r="E594" s="146"/>
      <c r="F594" s="131"/>
      <c r="G594" s="149"/>
      <c r="H594" s="6"/>
      <c r="I594" s="6"/>
      <c r="J594" s="6"/>
      <c r="K594" s="6"/>
      <c r="L594" s="6"/>
      <c r="M594" s="6"/>
      <c r="N594" s="6"/>
      <c r="O594" s="6"/>
    </row>
    <row r="595" spans="1:15" ht="12.75" hidden="1">
      <c r="A595" s="144"/>
      <c r="B595" s="145"/>
      <c r="C595" s="146"/>
      <c r="D595" s="146"/>
      <c r="E595" s="146"/>
      <c r="F595" s="131"/>
      <c r="G595" s="149"/>
      <c r="H595" s="6"/>
      <c r="I595" s="6"/>
      <c r="J595" s="6"/>
      <c r="K595" s="6"/>
      <c r="L595" s="6"/>
      <c r="M595" s="6"/>
      <c r="N595" s="6"/>
      <c r="O595" s="6"/>
    </row>
    <row r="596" spans="1:15" ht="12.75" hidden="1">
      <c r="A596" s="144"/>
      <c r="B596" s="145"/>
      <c r="C596" s="146"/>
      <c r="D596" s="146"/>
      <c r="E596" s="146"/>
      <c r="F596" s="131"/>
      <c r="G596" s="149"/>
      <c r="H596" s="6"/>
      <c r="I596" s="6"/>
      <c r="J596" s="6"/>
      <c r="K596" s="6"/>
      <c r="L596" s="6"/>
      <c r="M596" s="6"/>
      <c r="N596" s="6"/>
      <c r="O596" s="6"/>
    </row>
    <row r="597" spans="1:15" ht="12.75" hidden="1">
      <c r="A597" s="144"/>
      <c r="B597" s="145"/>
      <c r="C597" s="146"/>
      <c r="D597" s="146"/>
      <c r="E597" s="146"/>
      <c r="F597" s="131"/>
      <c r="G597" s="149"/>
      <c r="H597" s="6"/>
      <c r="I597" s="6"/>
      <c r="J597" s="6"/>
      <c r="K597" s="6"/>
      <c r="L597" s="6"/>
      <c r="M597" s="6"/>
      <c r="N597" s="6"/>
      <c r="O597" s="6"/>
    </row>
    <row r="598" spans="1:15" ht="12.75" hidden="1">
      <c r="A598" s="144"/>
      <c r="B598" s="145"/>
      <c r="C598" s="146"/>
      <c r="D598" s="146"/>
      <c r="E598" s="146"/>
      <c r="F598" s="131"/>
      <c r="G598" s="149"/>
      <c r="H598" s="6"/>
      <c r="I598" s="6"/>
      <c r="J598" s="6"/>
      <c r="K598" s="6"/>
      <c r="L598" s="6"/>
      <c r="M598" s="6"/>
      <c r="N598" s="6"/>
      <c r="O598" s="6"/>
    </row>
    <row r="599" spans="1:15" ht="12.75" hidden="1">
      <c r="A599" s="144"/>
      <c r="B599" s="145"/>
      <c r="C599" s="146"/>
      <c r="D599" s="146"/>
      <c r="E599" s="146"/>
      <c r="F599" s="131"/>
      <c r="G599" s="149"/>
      <c r="H599" s="6"/>
      <c r="I599" s="6"/>
      <c r="J599" s="6"/>
      <c r="K599" s="6"/>
      <c r="L599" s="6"/>
      <c r="M599" s="6"/>
      <c r="N599" s="6"/>
      <c r="O599" s="6"/>
    </row>
    <row r="600" spans="1:15" ht="12.75" hidden="1">
      <c r="A600" s="144"/>
      <c r="B600" s="145"/>
      <c r="C600" s="146"/>
      <c r="D600" s="146"/>
      <c r="E600" s="146"/>
      <c r="F600" s="131"/>
      <c r="G600" s="149"/>
      <c r="H600" s="6"/>
      <c r="I600" s="6"/>
      <c r="J600" s="6"/>
      <c r="K600" s="6"/>
      <c r="L600" s="6"/>
      <c r="M600" s="6"/>
      <c r="N600" s="6"/>
      <c r="O600" s="6"/>
    </row>
    <row r="601" spans="1:15" ht="12.75" hidden="1">
      <c r="A601" s="144"/>
      <c r="B601" s="145"/>
      <c r="C601" s="146"/>
      <c r="D601" s="146"/>
      <c r="E601" s="146"/>
      <c r="F601" s="131"/>
      <c r="G601" s="149"/>
      <c r="H601" s="6"/>
      <c r="I601" s="6"/>
      <c r="J601" s="6"/>
      <c r="K601" s="6"/>
      <c r="L601" s="6"/>
      <c r="M601" s="6"/>
      <c r="N601" s="6"/>
      <c r="O601" s="6"/>
    </row>
    <row r="602" spans="1:15" ht="12.75" hidden="1">
      <c r="A602" s="144"/>
      <c r="B602" s="145"/>
      <c r="C602" s="146"/>
      <c r="D602" s="146"/>
      <c r="E602" s="146"/>
      <c r="F602" s="131"/>
      <c r="G602" s="149"/>
      <c r="H602" s="6"/>
      <c r="I602" s="6"/>
      <c r="J602" s="6"/>
      <c r="K602" s="6"/>
      <c r="L602" s="6"/>
      <c r="M602" s="6"/>
      <c r="N602" s="6"/>
      <c r="O602" s="6"/>
    </row>
    <row r="603" spans="1:15" ht="12.75" hidden="1">
      <c r="A603" s="144"/>
      <c r="B603" s="145"/>
      <c r="C603" s="146"/>
      <c r="D603" s="146"/>
      <c r="E603" s="146"/>
      <c r="F603" s="131"/>
      <c r="G603" s="149"/>
      <c r="H603" s="6"/>
      <c r="I603" s="6"/>
      <c r="J603" s="6"/>
      <c r="K603" s="6"/>
      <c r="L603" s="6"/>
      <c r="M603" s="6"/>
      <c r="N603" s="6"/>
      <c r="O603" s="6"/>
    </row>
    <row r="604" spans="1:15" ht="12.75" hidden="1">
      <c r="A604" s="144"/>
      <c r="B604" s="145"/>
      <c r="C604" s="146"/>
      <c r="D604" s="146"/>
      <c r="E604" s="146"/>
      <c r="F604" s="131"/>
      <c r="G604" s="149"/>
      <c r="H604" s="6"/>
      <c r="I604" s="6"/>
      <c r="J604" s="6"/>
      <c r="K604" s="6"/>
      <c r="L604" s="6"/>
      <c r="M604" s="6"/>
      <c r="N604" s="6"/>
      <c r="O604" s="6"/>
    </row>
    <row r="605" spans="1:15" ht="12.75" hidden="1">
      <c r="A605" s="144"/>
      <c r="B605" s="145"/>
      <c r="C605" s="146"/>
      <c r="D605" s="146"/>
      <c r="E605" s="146"/>
      <c r="F605" s="131"/>
      <c r="G605" s="149"/>
      <c r="H605" s="6"/>
      <c r="I605" s="6"/>
      <c r="J605" s="6"/>
      <c r="K605" s="6"/>
      <c r="L605" s="6"/>
      <c r="M605" s="6"/>
      <c r="N605" s="6"/>
      <c r="O605" s="6"/>
    </row>
    <row r="606" spans="1:15" ht="12.75" hidden="1">
      <c r="A606" s="144"/>
      <c r="B606" s="145"/>
      <c r="C606" s="146"/>
      <c r="D606" s="146"/>
      <c r="E606" s="146"/>
      <c r="F606" s="131"/>
      <c r="G606" s="149"/>
      <c r="H606" s="6"/>
      <c r="I606" s="6"/>
      <c r="J606" s="6"/>
      <c r="K606" s="6"/>
      <c r="L606" s="6"/>
      <c r="M606" s="6"/>
      <c r="N606" s="6"/>
      <c r="O606" s="6"/>
    </row>
    <row r="607" spans="1:15" ht="12.75" hidden="1">
      <c r="A607" s="144"/>
      <c r="B607" s="145"/>
      <c r="C607" s="146"/>
      <c r="D607" s="146"/>
      <c r="E607" s="146"/>
      <c r="F607" s="131"/>
      <c r="G607" s="149"/>
      <c r="H607" s="6"/>
      <c r="I607" s="6"/>
      <c r="J607" s="6"/>
      <c r="K607" s="6"/>
      <c r="L607" s="6"/>
      <c r="M607" s="6"/>
      <c r="N607" s="6"/>
      <c r="O607" s="6"/>
    </row>
    <row r="608" spans="1:15" ht="12.75" hidden="1">
      <c r="A608" s="144"/>
      <c r="B608" s="145"/>
      <c r="C608" s="146"/>
      <c r="D608" s="146"/>
      <c r="E608" s="146"/>
      <c r="F608" s="131"/>
      <c r="G608" s="149"/>
      <c r="H608" s="6"/>
      <c r="I608" s="6"/>
      <c r="J608" s="6"/>
      <c r="K608" s="6"/>
      <c r="L608" s="6"/>
      <c r="M608" s="6"/>
      <c r="N608" s="6"/>
      <c r="O608" s="6"/>
    </row>
    <row r="609" spans="1:15" ht="12.75" hidden="1">
      <c r="A609" s="144"/>
      <c r="B609" s="145"/>
      <c r="C609" s="146"/>
      <c r="D609" s="146"/>
      <c r="E609" s="146"/>
      <c r="F609" s="131"/>
      <c r="G609" s="149"/>
      <c r="H609" s="6"/>
      <c r="I609" s="6"/>
      <c r="J609" s="6"/>
      <c r="K609" s="6"/>
      <c r="L609" s="6"/>
      <c r="M609" s="6"/>
      <c r="N609" s="6"/>
      <c r="O609" s="6"/>
    </row>
    <row r="610" spans="1:15" ht="12.75" hidden="1">
      <c r="A610" s="144"/>
      <c r="B610" s="145"/>
      <c r="C610" s="146"/>
      <c r="D610" s="146"/>
      <c r="E610" s="146"/>
      <c r="F610" s="131"/>
      <c r="G610" s="149"/>
      <c r="H610" s="6"/>
      <c r="I610" s="6"/>
      <c r="J610" s="6"/>
      <c r="K610" s="6"/>
      <c r="L610" s="6"/>
      <c r="M610" s="6"/>
      <c r="N610" s="6"/>
      <c r="O610" s="6"/>
    </row>
    <row r="611" spans="1:15" ht="12.75" hidden="1">
      <c r="A611" s="144"/>
      <c r="B611" s="145"/>
      <c r="C611" s="146"/>
      <c r="D611" s="146"/>
      <c r="E611" s="146"/>
      <c r="F611" s="131"/>
      <c r="G611" s="149"/>
      <c r="H611" s="6"/>
      <c r="I611" s="6"/>
      <c r="J611" s="6"/>
      <c r="K611" s="6"/>
      <c r="L611" s="6"/>
      <c r="M611" s="6"/>
      <c r="N611" s="6"/>
      <c r="O611" s="6"/>
    </row>
    <row r="612" spans="1:15" ht="12.75" hidden="1">
      <c r="A612" s="144"/>
      <c r="B612" s="145"/>
      <c r="C612" s="146"/>
      <c r="D612" s="146"/>
      <c r="E612" s="146"/>
      <c r="F612" s="131"/>
      <c r="G612" s="149"/>
      <c r="H612" s="6"/>
      <c r="I612" s="6"/>
      <c r="J612" s="6"/>
      <c r="K612" s="6"/>
      <c r="L612" s="6"/>
      <c r="M612" s="6"/>
      <c r="N612" s="6"/>
      <c r="O612" s="6"/>
    </row>
    <row r="613" spans="1:15" ht="12.75" hidden="1">
      <c r="A613" s="144"/>
      <c r="B613" s="145"/>
      <c r="C613" s="146"/>
      <c r="D613" s="146"/>
      <c r="E613" s="146"/>
      <c r="F613" s="131"/>
      <c r="G613" s="149"/>
      <c r="H613" s="6"/>
      <c r="I613" s="6"/>
      <c r="J613" s="6"/>
      <c r="K613" s="6"/>
      <c r="L613" s="6"/>
      <c r="M613" s="6"/>
      <c r="N613" s="6"/>
      <c r="O613" s="6"/>
    </row>
    <row r="614" spans="1:15" ht="12.75" hidden="1">
      <c r="A614" s="144"/>
      <c r="B614" s="145"/>
      <c r="C614" s="146"/>
      <c r="D614" s="146"/>
      <c r="E614" s="146"/>
      <c r="F614" s="131"/>
      <c r="G614" s="149"/>
      <c r="H614" s="6"/>
      <c r="I614" s="6"/>
      <c r="J614" s="6"/>
      <c r="K614" s="6"/>
      <c r="L614" s="6"/>
      <c r="M614" s="6"/>
      <c r="N614" s="6"/>
      <c r="O614" s="6"/>
    </row>
    <row r="615" spans="1:15" ht="12.75" hidden="1">
      <c r="A615" s="144"/>
      <c r="B615" s="145"/>
      <c r="C615" s="146"/>
      <c r="D615" s="146"/>
      <c r="E615" s="146"/>
      <c r="F615" s="131"/>
      <c r="G615" s="149"/>
      <c r="H615" s="6"/>
      <c r="I615" s="6"/>
      <c r="J615" s="6"/>
      <c r="K615" s="6"/>
      <c r="L615" s="6"/>
      <c r="M615" s="6"/>
      <c r="N615" s="6"/>
      <c r="O615" s="6"/>
    </row>
    <row r="616" spans="1:15" ht="12.75" hidden="1">
      <c r="A616" s="144"/>
      <c r="B616" s="145"/>
      <c r="C616" s="146"/>
      <c r="D616" s="146"/>
      <c r="E616" s="146"/>
      <c r="F616" s="131"/>
      <c r="G616" s="149"/>
      <c r="H616" s="6"/>
      <c r="I616" s="6"/>
      <c r="J616" s="6"/>
      <c r="K616" s="6"/>
      <c r="L616" s="6"/>
      <c r="M616" s="6"/>
      <c r="N616" s="6"/>
      <c r="O616" s="6"/>
    </row>
    <row r="617" spans="1:15" ht="12.75" hidden="1">
      <c r="A617" s="144"/>
      <c r="B617" s="145"/>
      <c r="C617" s="146"/>
      <c r="D617" s="146"/>
      <c r="E617" s="146"/>
      <c r="F617" s="131"/>
      <c r="G617" s="149"/>
      <c r="H617" s="6"/>
      <c r="I617" s="6"/>
      <c r="J617" s="6"/>
      <c r="K617" s="6"/>
      <c r="L617" s="6"/>
      <c r="M617" s="6"/>
      <c r="N617" s="6"/>
      <c r="O617" s="6"/>
    </row>
    <row r="618" spans="1:15" ht="12.75" hidden="1">
      <c r="A618" s="144"/>
      <c r="B618" s="145"/>
      <c r="C618" s="146"/>
      <c r="D618" s="146"/>
      <c r="E618" s="146"/>
      <c r="F618" s="131"/>
      <c r="G618" s="149"/>
      <c r="H618" s="6"/>
      <c r="I618" s="6"/>
      <c r="J618" s="6"/>
      <c r="K618" s="6"/>
      <c r="L618" s="6"/>
      <c r="M618" s="6"/>
      <c r="N618" s="6"/>
      <c r="O618" s="6"/>
    </row>
    <row r="619" spans="1:15" ht="12.75" hidden="1">
      <c r="A619" s="144"/>
      <c r="B619" s="145"/>
      <c r="C619" s="146"/>
      <c r="D619" s="146"/>
      <c r="E619" s="146"/>
      <c r="F619" s="131"/>
      <c r="G619" s="149"/>
      <c r="H619" s="6"/>
      <c r="I619" s="6"/>
      <c r="J619" s="6"/>
      <c r="K619" s="6"/>
      <c r="L619" s="6"/>
      <c r="M619" s="6"/>
      <c r="N619" s="6"/>
      <c r="O619" s="6"/>
    </row>
    <row r="620" spans="1:15" ht="12.75" hidden="1">
      <c r="A620" s="144"/>
      <c r="B620" s="145"/>
      <c r="C620" s="146"/>
      <c r="D620" s="146"/>
      <c r="E620" s="146"/>
      <c r="F620" s="131"/>
      <c r="G620" s="149"/>
      <c r="H620" s="6"/>
      <c r="I620" s="6"/>
      <c r="J620" s="6"/>
      <c r="K620" s="6"/>
      <c r="L620" s="6"/>
      <c r="M620" s="6"/>
      <c r="N620" s="6"/>
      <c r="O620" s="6"/>
    </row>
    <row r="621" spans="1:15" ht="12.75" hidden="1">
      <c r="A621" s="144"/>
      <c r="B621" s="145"/>
      <c r="C621" s="146"/>
      <c r="D621" s="146"/>
      <c r="E621" s="146"/>
      <c r="F621" s="131"/>
      <c r="G621" s="149"/>
      <c r="H621" s="6"/>
      <c r="I621" s="6"/>
      <c r="J621" s="6"/>
      <c r="K621" s="6"/>
      <c r="L621" s="6"/>
      <c r="M621" s="6"/>
      <c r="N621" s="6"/>
      <c r="O621" s="6"/>
    </row>
    <row r="622" spans="1:15" ht="12.75" hidden="1">
      <c r="A622" s="144"/>
      <c r="B622" s="145"/>
      <c r="C622" s="146"/>
      <c r="D622" s="146"/>
      <c r="E622" s="146"/>
      <c r="F622" s="131"/>
      <c r="G622" s="149"/>
      <c r="H622" s="6"/>
      <c r="I622" s="6"/>
      <c r="J622" s="6"/>
      <c r="K622" s="6"/>
      <c r="L622" s="6"/>
      <c r="M622" s="6"/>
      <c r="N622" s="6"/>
      <c r="O622" s="6"/>
    </row>
    <row r="623" spans="1:15" ht="12.75" hidden="1">
      <c r="A623" s="144"/>
      <c r="B623" s="145"/>
      <c r="C623" s="146"/>
      <c r="D623" s="146"/>
      <c r="E623" s="146"/>
      <c r="F623" s="131"/>
      <c r="G623" s="149"/>
      <c r="H623" s="6"/>
      <c r="I623" s="6"/>
      <c r="J623" s="6"/>
      <c r="K623" s="6"/>
      <c r="L623" s="6"/>
      <c r="M623" s="6"/>
      <c r="N623" s="6"/>
      <c r="O623" s="6"/>
    </row>
    <row r="624" spans="1:15" ht="12.75" hidden="1">
      <c r="A624" s="144"/>
      <c r="B624" s="145"/>
      <c r="C624" s="146"/>
      <c r="D624" s="146"/>
      <c r="E624" s="146"/>
      <c r="F624" s="131"/>
      <c r="G624" s="149"/>
      <c r="H624" s="6"/>
      <c r="I624" s="6"/>
      <c r="J624" s="6"/>
      <c r="K624" s="6"/>
      <c r="L624" s="6"/>
      <c r="M624" s="6"/>
      <c r="N624" s="6"/>
      <c r="O624" s="6"/>
    </row>
    <row r="625" spans="1:15" ht="12.75" hidden="1">
      <c r="A625" s="144"/>
      <c r="B625" s="145"/>
      <c r="C625" s="146"/>
      <c r="D625" s="146"/>
      <c r="E625" s="146"/>
      <c r="F625" s="131"/>
      <c r="G625" s="149"/>
      <c r="H625" s="6"/>
      <c r="I625" s="6"/>
      <c r="J625" s="6"/>
      <c r="K625" s="6"/>
      <c r="L625" s="6"/>
      <c r="M625" s="6"/>
      <c r="N625" s="6"/>
      <c r="O625" s="6"/>
    </row>
    <row r="626" spans="1:15" ht="12.75" hidden="1">
      <c r="A626" s="144"/>
      <c r="B626" s="145"/>
      <c r="C626" s="146"/>
      <c r="D626" s="146"/>
      <c r="E626" s="146"/>
      <c r="F626" s="131"/>
      <c r="G626" s="149"/>
      <c r="H626" s="6"/>
      <c r="I626" s="6"/>
      <c r="J626" s="6"/>
      <c r="K626" s="6"/>
      <c r="L626" s="6"/>
      <c r="M626" s="6"/>
      <c r="N626" s="6"/>
      <c r="O626" s="6"/>
    </row>
    <row r="627" spans="1:15" ht="12.75" hidden="1">
      <c r="A627" s="144"/>
      <c r="B627" s="145"/>
      <c r="C627" s="146"/>
      <c r="D627" s="146"/>
      <c r="E627" s="146"/>
      <c r="F627" s="131"/>
      <c r="G627" s="149"/>
      <c r="H627" s="6"/>
      <c r="I627" s="6"/>
      <c r="J627" s="6"/>
      <c r="K627" s="6"/>
      <c r="L627" s="6"/>
      <c r="M627" s="6"/>
      <c r="N627" s="6"/>
      <c r="O627" s="6"/>
    </row>
    <row r="628" spans="1:15" ht="12.75" hidden="1">
      <c r="A628" s="144"/>
      <c r="B628" s="145"/>
      <c r="C628" s="146"/>
      <c r="D628" s="146"/>
      <c r="E628" s="146"/>
      <c r="F628" s="131"/>
      <c r="G628" s="149"/>
      <c r="H628" s="6"/>
      <c r="I628" s="6"/>
      <c r="J628" s="6"/>
      <c r="K628" s="6"/>
      <c r="L628" s="6"/>
      <c r="M628" s="6"/>
      <c r="N628" s="6"/>
      <c r="O628" s="6"/>
    </row>
    <row r="629" spans="1:15" ht="12.75" hidden="1">
      <c r="A629" s="144"/>
      <c r="B629" s="145"/>
      <c r="C629" s="146"/>
      <c r="D629" s="146"/>
      <c r="E629" s="146"/>
      <c r="F629" s="131"/>
      <c r="G629" s="149"/>
      <c r="H629" s="6"/>
      <c r="I629" s="6"/>
      <c r="J629" s="6"/>
      <c r="K629" s="6"/>
      <c r="L629" s="6"/>
      <c r="M629" s="6"/>
      <c r="N629" s="6"/>
      <c r="O629" s="6"/>
    </row>
    <row r="630" spans="1:15" ht="12.75" hidden="1">
      <c r="A630" s="144"/>
      <c r="B630" s="145"/>
      <c r="C630" s="146"/>
      <c r="D630" s="146"/>
      <c r="E630" s="146"/>
      <c r="F630" s="131"/>
      <c r="G630" s="149"/>
      <c r="H630" s="6"/>
      <c r="I630" s="6"/>
      <c r="J630" s="6"/>
      <c r="K630" s="6"/>
      <c r="L630" s="6"/>
      <c r="M630" s="6"/>
      <c r="N630" s="6"/>
      <c r="O630" s="6"/>
    </row>
    <row r="631" spans="1:15" ht="12.75" hidden="1">
      <c r="A631" s="144"/>
      <c r="B631" s="145"/>
      <c r="C631" s="146"/>
      <c r="D631" s="146"/>
      <c r="E631" s="146"/>
      <c r="F631" s="131"/>
      <c r="G631" s="149"/>
      <c r="H631" s="6"/>
      <c r="I631" s="6"/>
      <c r="J631" s="6"/>
      <c r="K631" s="6"/>
      <c r="L631" s="6"/>
      <c r="M631" s="6"/>
      <c r="N631" s="6"/>
      <c r="O631" s="6"/>
    </row>
    <row r="632" spans="1:15" ht="12.75" hidden="1">
      <c r="A632" s="144"/>
      <c r="B632" s="145"/>
      <c r="C632" s="146"/>
      <c r="D632" s="146"/>
      <c r="E632" s="146"/>
      <c r="F632" s="131"/>
      <c r="G632" s="149"/>
      <c r="H632" s="6"/>
      <c r="I632" s="6"/>
      <c r="J632" s="6"/>
      <c r="K632" s="6"/>
      <c r="L632" s="6"/>
      <c r="M632" s="6"/>
      <c r="N632" s="6"/>
      <c r="O632" s="6"/>
    </row>
    <row r="633" spans="1:15" ht="12.75" hidden="1">
      <c r="A633" s="144"/>
      <c r="B633" s="145"/>
      <c r="C633" s="146"/>
      <c r="D633" s="146"/>
      <c r="E633" s="146"/>
      <c r="F633" s="131"/>
      <c r="G633" s="149"/>
      <c r="H633" s="6"/>
      <c r="I633" s="6"/>
      <c r="J633" s="6"/>
      <c r="K633" s="6"/>
      <c r="L633" s="6"/>
      <c r="M633" s="6"/>
      <c r="N633" s="6"/>
      <c r="O633" s="6"/>
    </row>
    <row r="634" spans="1:15" ht="12.75" hidden="1">
      <c r="A634" s="144"/>
      <c r="B634" s="145"/>
      <c r="C634" s="146"/>
      <c r="D634" s="146"/>
      <c r="E634" s="146"/>
      <c r="F634" s="131"/>
      <c r="G634" s="149"/>
      <c r="H634" s="6"/>
      <c r="I634" s="6"/>
      <c r="J634" s="6"/>
      <c r="K634" s="6"/>
      <c r="L634" s="6"/>
      <c r="M634" s="6"/>
      <c r="N634" s="6"/>
      <c r="O634" s="6"/>
    </row>
    <row r="635" spans="1:15" ht="12.75" hidden="1">
      <c r="A635" s="144"/>
      <c r="B635" s="145"/>
      <c r="C635" s="146"/>
      <c r="D635" s="146"/>
      <c r="E635" s="146"/>
      <c r="F635" s="131"/>
      <c r="G635" s="149"/>
      <c r="H635" s="6"/>
      <c r="I635" s="6"/>
      <c r="J635" s="6"/>
      <c r="K635" s="6"/>
      <c r="L635" s="6"/>
      <c r="M635" s="6"/>
      <c r="N635" s="6"/>
      <c r="O635" s="6"/>
    </row>
    <row r="636" spans="1:15" ht="12.75" hidden="1">
      <c r="A636" s="144"/>
      <c r="B636" s="145"/>
      <c r="C636" s="146"/>
      <c r="D636" s="146"/>
      <c r="E636" s="146"/>
      <c r="F636" s="131"/>
      <c r="G636" s="149"/>
      <c r="H636" s="6"/>
      <c r="I636" s="6"/>
      <c r="J636" s="6"/>
      <c r="K636" s="6"/>
      <c r="L636" s="6"/>
      <c r="M636" s="6"/>
      <c r="N636" s="6"/>
      <c r="O636" s="6"/>
    </row>
    <row r="637" spans="1:15" ht="12.75" hidden="1">
      <c r="A637" s="144"/>
      <c r="B637" s="145"/>
      <c r="C637" s="146"/>
      <c r="D637" s="146"/>
      <c r="E637" s="146"/>
      <c r="F637" s="131"/>
      <c r="G637" s="149"/>
      <c r="H637" s="6"/>
      <c r="I637" s="6"/>
      <c r="J637" s="6"/>
      <c r="K637" s="6"/>
      <c r="L637" s="6"/>
      <c r="M637" s="6"/>
      <c r="N637" s="6"/>
      <c r="O637" s="6"/>
    </row>
    <row r="638" spans="1:15" ht="12.75" hidden="1">
      <c r="A638" s="144"/>
      <c r="B638" s="145"/>
      <c r="C638" s="146"/>
      <c r="D638" s="146"/>
      <c r="E638" s="146"/>
      <c r="F638" s="131"/>
      <c r="G638" s="149"/>
      <c r="H638" s="6"/>
      <c r="I638" s="6"/>
      <c r="J638" s="6"/>
      <c r="K638" s="6"/>
      <c r="L638" s="6"/>
      <c r="M638" s="6"/>
      <c r="N638" s="6"/>
      <c r="O638" s="6"/>
    </row>
    <row r="639" spans="1:15" ht="12.75" hidden="1">
      <c r="A639" s="144"/>
      <c r="B639" s="145"/>
      <c r="C639" s="146"/>
      <c r="D639" s="146"/>
      <c r="E639" s="146"/>
      <c r="F639" s="131"/>
      <c r="G639" s="149"/>
      <c r="H639" s="6"/>
      <c r="I639" s="6"/>
      <c r="J639" s="6"/>
      <c r="K639" s="6"/>
      <c r="L639" s="6"/>
      <c r="M639" s="6"/>
      <c r="N639" s="6"/>
      <c r="O639" s="6"/>
    </row>
    <row r="640" spans="1:15" ht="12.75" hidden="1">
      <c r="A640" s="144"/>
      <c r="B640" s="145"/>
      <c r="C640" s="146"/>
      <c r="D640" s="146"/>
      <c r="E640" s="146"/>
      <c r="F640" s="131"/>
      <c r="G640" s="149"/>
      <c r="H640" s="6"/>
      <c r="I640" s="6"/>
      <c r="J640" s="6"/>
      <c r="K640" s="6"/>
      <c r="L640" s="6"/>
      <c r="M640" s="6"/>
      <c r="N640" s="6"/>
      <c r="O640" s="6"/>
    </row>
    <row r="641" spans="1:15" ht="12.75" hidden="1">
      <c r="A641" s="144"/>
      <c r="B641" s="145"/>
      <c r="C641" s="146"/>
      <c r="D641" s="146"/>
      <c r="E641" s="146"/>
      <c r="F641" s="131"/>
      <c r="G641" s="149"/>
      <c r="H641" s="6"/>
      <c r="I641" s="6"/>
      <c r="J641" s="6"/>
      <c r="K641" s="6"/>
      <c r="L641" s="6"/>
      <c r="M641" s="6"/>
      <c r="N641" s="6"/>
      <c r="O641" s="6"/>
    </row>
    <row r="642" spans="1:15" ht="12.75" hidden="1">
      <c r="A642" s="144"/>
      <c r="B642" s="145"/>
      <c r="C642" s="146"/>
      <c r="D642" s="146"/>
      <c r="E642" s="146"/>
      <c r="F642" s="131"/>
      <c r="G642" s="149"/>
      <c r="H642" s="6"/>
      <c r="I642" s="6"/>
      <c r="J642" s="6"/>
      <c r="K642" s="6"/>
      <c r="L642" s="6"/>
      <c r="M642" s="6"/>
      <c r="N642" s="6"/>
      <c r="O642" s="6"/>
    </row>
    <row r="643" spans="1:15" ht="12.75" hidden="1">
      <c r="A643" s="144"/>
      <c r="B643" s="145"/>
      <c r="C643" s="146"/>
      <c r="D643" s="146"/>
      <c r="E643" s="146"/>
      <c r="F643" s="131"/>
      <c r="G643" s="149"/>
      <c r="H643" s="6"/>
      <c r="I643" s="6"/>
      <c r="J643" s="6"/>
      <c r="K643" s="6"/>
      <c r="L643" s="6"/>
      <c r="M643" s="6"/>
      <c r="N643" s="6"/>
      <c r="O643" s="6"/>
    </row>
    <row r="644" spans="1:15" ht="12.75" hidden="1">
      <c r="A644" s="144"/>
      <c r="B644" s="145"/>
      <c r="C644" s="146"/>
      <c r="D644" s="146"/>
      <c r="E644" s="146"/>
      <c r="F644" s="131"/>
      <c r="G644" s="149"/>
      <c r="H644" s="6"/>
      <c r="I644" s="6"/>
      <c r="J644" s="6"/>
      <c r="K644" s="6"/>
      <c r="L644" s="6"/>
      <c r="M644" s="6"/>
      <c r="N644" s="6"/>
      <c r="O644" s="6"/>
    </row>
    <row r="645" spans="1:15" ht="12.75" hidden="1">
      <c r="A645" s="144"/>
      <c r="B645" s="145"/>
      <c r="C645" s="146"/>
      <c r="D645" s="146"/>
      <c r="E645" s="146"/>
      <c r="F645" s="131"/>
      <c r="G645" s="149"/>
      <c r="H645" s="6"/>
      <c r="I645" s="6"/>
      <c r="J645" s="6"/>
      <c r="K645" s="6"/>
      <c r="L645" s="6"/>
      <c r="M645" s="6"/>
      <c r="N645" s="6"/>
      <c r="O645" s="6"/>
    </row>
    <row r="646" spans="1:15" ht="12.75" hidden="1">
      <c r="A646" s="144"/>
      <c r="B646" s="145"/>
      <c r="C646" s="146"/>
      <c r="D646" s="146"/>
      <c r="E646" s="146"/>
      <c r="F646" s="131"/>
      <c r="G646" s="149"/>
      <c r="H646" s="6"/>
      <c r="I646" s="6"/>
      <c r="J646" s="6"/>
      <c r="K646" s="6"/>
      <c r="L646" s="6"/>
      <c r="M646" s="6"/>
      <c r="N646" s="6"/>
      <c r="O646" s="6"/>
    </row>
    <row r="647" spans="1:15" ht="12.75" hidden="1">
      <c r="A647" s="144"/>
      <c r="B647" s="145"/>
      <c r="C647" s="146"/>
      <c r="D647" s="146"/>
      <c r="E647" s="146"/>
      <c r="F647" s="131"/>
      <c r="G647" s="149"/>
      <c r="H647" s="6"/>
      <c r="I647" s="6"/>
      <c r="J647" s="6"/>
      <c r="K647" s="6"/>
      <c r="L647" s="6"/>
      <c r="M647" s="6"/>
      <c r="N647" s="6"/>
      <c r="O647" s="6"/>
    </row>
    <row r="648" spans="1:15" ht="12.75" hidden="1">
      <c r="A648" s="144"/>
      <c r="B648" s="145"/>
      <c r="C648" s="146"/>
      <c r="D648" s="146"/>
      <c r="E648" s="146"/>
      <c r="F648" s="131"/>
      <c r="G648" s="149"/>
      <c r="H648" s="6"/>
      <c r="I648" s="6"/>
      <c r="J648" s="6"/>
      <c r="K648" s="6"/>
      <c r="L648" s="6"/>
      <c r="M648" s="6"/>
      <c r="N648" s="6"/>
      <c r="O648" s="6"/>
    </row>
    <row r="649" spans="1:15" ht="12.75" hidden="1">
      <c r="A649" s="144"/>
      <c r="B649" s="145"/>
      <c r="C649" s="146"/>
      <c r="D649" s="146"/>
      <c r="E649" s="146"/>
      <c r="F649" s="131"/>
      <c r="G649" s="149"/>
      <c r="H649" s="6"/>
      <c r="I649" s="6"/>
      <c r="J649" s="6"/>
      <c r="K649" s="6"/>
      <c r="L649" s="6"/>
      <c r="M649" s="6"/>
      <c r="N649" s="6"/>
      <c r="O649" s="6"/>
    </row>
    <row r="650" spans="1:15" ht="12.75" hidden="1">
      <c r="A650" s="144"/>
      <c r="B650" s="145"/>
      <c r="C650" s="146"/>
      <c r="D650" s="146"/>
      <c r="E650" s="146"/>
      <c r="F650" s="131"/>
      <c r="G650" s="149"/>
      <c r="H650" s="6"/>
      <c r="I650" s="6"/>
      <c r="J650" s="6"/>
      <c r="K650" s="6"/>
      <c r="L650" s="6"/>
      <c r="M650" s="6"/>
      <c r="N650" s="6"/>
      <c r="O650" s="6"/>
    </row>
    <row r="651" spans="1:15" ht="12.75" hidden="1">
      <c r="A651" s="144"/>
      <c r="B651" s="145"/>
      <c r="C651" s="146"/>
      <c r="D651" s="146"/>
      <c r="E651" s="146"/>
      <c r="F651" s="131"/>
      <c r="G651" s="149"/>
      <c r="H651" s="6"/>
      <c r="I651" s="6"/>
      <c r="J651" s="6"/>
      <c r="K651" s="6"/>
      <c r="L651" s="6"/>
      <c r="M651" s="6"/>
      <c r="N651" s="6"/>
      <c r="O651" s="6"/>
    </row>
    <row r="652" spans="1:15" ht="12.75" hidden="1">
      <c r="A652" s="144"/>
      <c r="B652" s="145"/>
      <c r="C652" s="146"/>
      <c r="D652" s="146"/>
      <c r="E652" s="146"/>
      <c r="F652" s="131"/>
      <c r="G652" s="149"/>
      <c r="H652" s="6"/>
      <c r="I652" s="6"/>
      <c r="J652" s="6"/>
      <c r="K652" s="6"/>
      <c r="L652" s="6"/>
      <c r="M652" s="6"/>
      <c r="N652" s="6"/>
      <c r="O652" s="6"/>
    </row>
    <row r="653" spans="1:15" ht="12.75" hidden="1">
      <c r="A653" s="144"/>
      <c r="B653" s="145"/>
      <c r="C653" s="146"/>
      <c r="D653" s="146"/>
      <c r="E653" s="146"/>
      <c r="F653" s="131"/>
      <c r="G653" s="149"/>
      <c r="H653" s="6"/>
      <c r="I653" s="6"/>
      <c r="J653" s="6"/>
      <c r="K653" s="6"/>
      <c r="L653" s="6"/>
      <c r="M653" s="6"/>
      <c r="N653" s="6"/>
      <c r="O653" s="6"/>
    </row>
    <row r="654" spans="1:15" ht="12.75" hidden="1">
      <c r="A654" s="144"/>
      <c r="B654" s="145"/>
      <c r="C654" s="146"/>
      <c r="D654" s="146"/>
      <c r="E654" s="146"/>
      <c r="F654" s="131"/>
      <c r="G654" s="149"/>
      <c r="H654" s="6"/>
      <c r="I654" s="6"/>
      <c r="J654" s="6"/>
      <c r="K654" s="6"/>
      <c r="L654" s="6"/>
      <c r="M654" s="6"/>
      <c r="N654" s="6"/>
      <c r="O654" s="6"/>
    </row>
    <row r="655" spans="1:15" ht="12.75" hidden="1">
      <c r="A655" s="144"/>
      <c r="B655" s="145"/>
      <c r="C655" s="146"/>
      <c r="D655" s="146"/>
      <c r="E655" s="146"/>
      <c r="F655" s="131"/>
      <c r="G655" s="149"/>
      <c r="H655" s="6"/>
      <c r="I655" s="6"/>
      <c r="J655" s="6"/>
      <c r="K655" s="6"/>
      <c r="L655" s="6"/>
      <c r="M655" s="6"/>
      <c r="N655" s="6"/>
      <c r="O655" s="6"/>
    </row>
    <row r="656" spans="1:15" ht="12.75" hidden="1">
      <c r="A656" s="144"/>
      <c r="B656" s="145"/>
      <c r="C656" s="146"/>
      <c r="D656" s="146"/>
      <c r="E656" s="146"/>
      <c r="F656" s="131"/>
      <c r="G656" s="149"/>
      <c r="H656" s="6"/>
      <c r="I656" s="6"/>
      <c r="J656" s="6"/>
      <c r="K656" s="6"/>
      <c r="L656" s="6"/>
      <c r="M656" s="6"/>
      <c r="N656" s="6"/>
      <c r="O656" s="6"/>
    </row>
    <row r="657" spans="1:15" ht="12.75" hidden="1">
      <c r="A657" s="144"/>
      <c r="B657" s="145"/>
      <c r="C657" s="146"/>
      <c r="D657" s="146"/>
      <c r="E657" s="146"/>
      <c r="F657" s="131"/>
      <c r="G657" s="149"/>
      <c r="H657" s="6"/>
      <c r="I657" s="6"/>
      <c r="J657" s="6"/>
      <c r="K657" s="6"/>
      <c r="L657" s="6"/>
      <c r="M657" s="6"/>
      <c r="N657" s="6"/>
      <c r="O657" s="6"/>
    </row>
    <row r="658" spans="1:15" ht="12.75" hidden="1">
      <c r="A658" s="144"/>
      <c r="B658" s="145"/>
      <c r="C658" s="146"/>
      <c r="D658" s="146"/>
      <c r="E658" s="146"/>
      <c r="F658" s="131"/>
      <c r="G658" s="149"/>
      <c r="H658" s="6"/>
      <c r="I658" s="6"/>
      <c r="J658" s="6"/>
      <c r="K658" s="6"/>
      <c r="L658" s="6"/>
      <c r="M658" s="6"/>
      <c r="N658" s="6"/>
      <c r="O658" s="6"/>
    </row>
    <row r="659" spans="1:15" ht="12.75" hidden="1">
      <c r="A659" s="144"/>
      <c r="B659" s="145"/>
      <c r="C659" s="146"/>
      <c r="D659" s="146"/>
      <c r="E659" s="146"/>
      <c r="F659" s="131"/>
      <c r="G659" s="149"/>
      <c r="H659" s="6"/>
      <c r="I659" s="6"/>
      <c r="J659" s="6"/>
      <c r="K659" s="6"/>
      <c r="L659" s="6"/>
      <c r="M659" s="6"/>
      <c r="N659" s="6"/>
      <c r="O659" s="6"/>
    </row>
    <row r="660" spans="1:15" ht="12.75" hidden="1">
      <c r="A660" s="144"/>
      <c r="B660" s="145"/>
      <c r="C660" s="146"/>
      <c r="D660" s="146"/>
      <c r="E660" s="146"/>
      <c r="F660" s="131"/>
      <c r="G660" s="149"/>
      <c r="H660" s="6"/>
      <c r="I660" s="6"/>
      <c r="J660" s="6"/>
      <c r="K660" s="6"/>
      <c r="L660" s="6"/>
      <c r="M660" s="6"/>
      <c r="N660" s="6"/>
      <c r="O660" s="6"/>
    </row>
    <row r="661" spans="1:15" ht="12.75" hidden="1">
      <c r="A661" s="144"/>
      <c r="B661" s="145"/>
      <c r="C661" s="146"/>
      <c r="D661" s="146"/>
      <c r="E661" s="146"/>
      <c r="F661" s="131"/>
      <c r="G661" s="149"/>
      <c r="H661" s="6"/>
      <c r="I661" s="6"/>
      <c r="J661" s="6"/>
      <c r="K661" s="6"/>
      <c r="L661" s="6"/>
      <c r="M661" s="6"/>
      <c r="N661" s="6"/>
      <c r="O661" s="6"/>
    </row>
    <row r="662" spans="1:15" ht="12.75" hidden="1">
      <c r="A662" s="144"/>
      <c r="B662" s="145"/>
      <c r="C662" s="146"/>
      <c r="D662" s="146"/>
      <c r="E662" s="146"/>
      <c r="F662" s="131"/>
      <c r="G662" s="149"/>
      <c r="H662" s="6"/>
      <c r="I662" s="6"/>
      <c r="J662" s="6"/>
      <c r="K662" s="6"/>
      <c r="L662" s="6"/>
      <c r="M662" s="6"/>
      <c r="N662" s="6"/>
      <c r="O662" s="6"/>
    </row>
    <row r="663" spans="1:15" ht="12.75" hidden="1">
      <c r="A663" s="144"/>
      <c r="B663" s="145"/>
      <c r="C663" s="146"/>
      <c r="D663" s="146"/>
      <c r="E663" s="146"/>
      <c r="F663" s="131"/>
      <c r="G663" s="149"/>
      <c r="H663" s="6"/>
      <c r="I663" s="6"/>
      <c r="J663" s="6"/>
      <c r="K663" s="6"/>
      <c r="L663" s="6"/>
      <c r="M663" s="6"/>
      <c r="N663" s="6"/>
      <c r="O663" s="6"/>
    </row>
    <row r="664" spans="1:15" ht="12.75" hidden="1">
      <c r="A664" s="144"/>
      <c r="B664" s="145"/>
      <c r="C664" s="146"/>
      <c r="D664" s="146"/>
      <c r="E664" s="146"/>
      <c r="F664" s="131"/>
      <c r="G664" s="149"/>
      <c r="H664" s="6"/>
      <c r="I664" s="6"/>
      <c r="J664" s="6"/>
      <c r="K664" s="6"/>
      <c r="L664" s="6"/>
      <c r="M664" s="6"/>
      <c r="N664" s="6"/>
      <c r="O664" s="6"/>
    </row>
    <row r="665" spans="1:15" ht="12.75" hidden="1">
      <c r="A665" s="144"/>
      <c r="B665" s="145"/>
      <c r="C665" s="146"/>
      <c r="D665" s="146"/>
      <c r="E665" s="146"/>
      <c r="F665" s="131"/>
      <c r="G665" s="149"/>
      <c r="H665" s="6"/>
      <c r="I665" s="6"/>
      <c r="J665" s="6"/>
      <c r="K665" s="6"/>
      <c r="L665" s="6"/>
      <c r="M665" s="6"/>
      <c r="N665" s="6"/>
      <c r="O665" s="6"/>
    </row>
    <row r="666" spans="1:15" ht="12.75" hidden="1">
      <c r="A666" s="144"/>
      <c r="B666" s="145"/>
      <c r="C666" s="146"/>
      <c r="D666" s="146"/>
      <c r="E666" s="146"/>
      <c r="F666" s="131"/>
      <c r="G666" s="149"/>
      <c r="H666" s="6"/>
      <c r="I666" s="6"/>
      <c r="J666" s="6"/>
      <c r="K666" s="6"/>
      <c r="L666" s="6"/>
      <c r="M666" s="6"/>
      <c r="N666" s="6"/>
      <c r="O666" s="6"/>
    </row>
    <row r="667" spans="1:15" ht="12.75" hidden="1">
      <c r="A667" s="144"/>
      <c r="B667" s="145"/>
      <c r="C667" s="146"/>
      <c r="D667" s="146"/>
      <c r="E667" s="146"/>
      <c r="F667" s="131"/>
      <c r="G667" s="149"/>
      <c r="H667" s="6"/>
      <c r="I667" s="6"/>
      <c r="J667" s="6"/>
      <c r="K667" s="6"/>
      <c r="L667" s="6"/>
      <c r="M667" s="6"/>
      <c r="N667" s="6"/>
      <c r="O667" s="6"/>
    </row>
    <row r="668" spans="1:15" ht="12.75" hidden="1">
      <c r="A668" s="144"/>
      <c r="B668" s="145"/>
      <c r="C668" s="146"/>
      <c r="D668" s="146"/>
      <c r="E668" s="146"/>
      <c r="F668" s="131"/>
      <c r="G668" s="149"/>
      <c r="H668" s="6"/>
      <c r="I668" s="6"/>
      <c r="J668" s="6"/>
      <c r="K668" s="6"/>
      <c r="L668" s="6"/>
      <c r="M668" s="6"/>
      <c r="N668" s="6"/>
      <c r="O668" s="6"/>
    </row>
    <row r="669" spans="1:15" ht="12.75" hidden="1">
      <c r="A669" s="144"/>
      <c r="B669" s="145"/>
      <c r="C669" s="146"/>
      <c r="D669" s="146"/>
      <c r="E669" s="146"/>
      <c r="F669" s="131"/>
      <c r="G669" s="149"/>
      <c r="H669" s="6"/>
      <c r="I669" s="6"/>
      <c r="J669" s="6"/>
      <c r="K669" s="6"/>
      <c r="L669" s="6"/>
      <c r="M669" s="6"/>
      <c r="N669" s="6"/>
      <c r="O669" s="6"/>
    </row>
    <row r="670" spans="1:15" ht="12.75" hidden="1">
      <c r="A670" s="144"/>
      <c r="B670" s="145"/>
      <c r="C670" s="146"/>
      <c r="D670" s="146"/>
      <c r="E670" s="146"/>
      <c r="F670" s="131"/>
      <c r="G670" s="149"/>
      <c r="H670" s="6"/>
      <c r="I670" s="6"/>
      <c r="J670" s="6"/>
      <c r="K670" s="6"/>
      <c r="L670" s="6"/>
      <c r="M670" s="6"/>
      <c r="N670" s="6"/>
      <c r="O670" s="6"/>
    </row>
    <row r="671" spans="1:15" ht="12.75" hidden="1">
      <c r="A671" s="144"/>
      <c r="B671" s="145"/>
      <c r="C671" s="146"/>
      <c r="D671" s="146"/>
      <c r="E671" s="146"/>
      <c r="F671" s="131"/>
      <c r="G671" s="149"/>
      <c r="H671" s="6"/>
      <c r="I671" s="6"/>
      <c r="J671" s="6"/>
      <c r="K671" s="6"/>
      <c r="L671" s="6"/>
      <c r="M671" s="6"/>
      <c r="N671" s="6"/>
      <c r="O671" s="6"/>
    </row>
    <row r="672" spans="1:15" ht="12.75" hidden="1">
      <c r="A672" s="144"/>
      <c r="B672" s="145"/>
      <c r="C672" s="146"/>
      <c r="D672" s="146"/>
      <c r="E672" s="146"/>
      <c r="F672" s="131"/>
      <c r="G672" s="149"/>
      <c r="H672" s="6"/>
      <c r="I672" s="6"/>
      <c r="J672" s="6"/>
      <c r="K672" s="6"/>
      <c r="L672" s="6"/>
      <c r="M672" s="6"/>
      <c r="N672" s="6"/>
      <c r="O672" s="6"/>
    </row>
    <row r="673" spans="1:15" ht="12.75" hidden="1">
      <c r="A673" s="144"/>
      <c r="B673" s="145"/>
      <c r="C673" s="146"/>
      <c r="D673" s="146"/>
      <c r="E673" s="146"/>
      <c r="F673" s="131"/>
      <c r="G673" s="149"/>
      <c r="H673" s="6"/>
      <c r="I673" s="6"/>
      <c r="J673" s="6"/>
      <c r="K673" s="6"/>
      <c r="L673" s="6"/>
      <c r="M673" s="6"/>
      <c r="N673" s="6"/>
      <c r="O673" s="6"/>
    </row>
    <row r="674" spans="1:15" ht="12.75" hidden="1">
      <c r="A674" s="144"/>
      <c r="B674" s="145"/>
      <c r="C674" s="146"/>
      <c r="D674" s="146"/>
      <c r="E674" s="146"/>
      <c r="F674" s="131"/>
      <c r="G674" s="149"/>
      <c r="H674" s="6"/>
      <c r="I674" s="6"/>
      <c r="J674" s="6"/>
      <c r="K674" s="6"/>
      <c r="L674" s="6"/>
      <c r="M674" s="6"/>
      <c r="N674" s="6"/>
      <c r="O674" s="6"/>
    </row>
    <row r="675" spans="1:15" ht="12.75" hidden="1">
      <c r="A675" s="144"/>
      <c r="B675" s="145"/>
      <c r="C675" s="146"/>
      <c r="D675" s="146"/>
      <c r="E675" s="146"/>
      <c r="F675" s="131"/>
      <c r="G675" s="149"/>
      <c r="H675" s="6"/>
      <c r="I675" s="6"/>
      <c r="J675" s="6"/>
      <c r="K675" s="6"/>
      <c r="L675" s="6"/>
      <c r="M675" s="6"/>
      <c r="N675" s="6"/>
      <c r="O675" s="6"/>
    </row>
    <row r="676" spans="1:15" ht="12.75" hidden="1">
      <c r="A676" s="144"/>
      <c r="B676" s="145"/>
      <c r="C676" s="146"/>
      <c r="D676" s="146"/>
      <c r="E676" s="146"/>
      <c r="F676" s="131"/>
      <c r="G676" s="149"/>
      <c r="H676" s="6"/>
      <c r="I676" s="6"/>
      <c r="J676" s="6"/>
      <c r="K676" s="6"/>
      <c r="L676" s="6"/>
      <c r="M676" s="6"/>
      <c r="N676" s="6"/>
      <c r="O676" s="6"/>
    </row>
    <row r="677" spans="1:15" ht="12.75" hidden="1">
      <c r="A677" s="144"/>
      <c r="B677" s="145"/>
      <c r="C677" s="146"/>
      <c r="D677" s="146"/>
      <c r="E677" s="146"/>
      <c r="F677" s="131"/>
      <c r="G677" s="149"/>
      <c r="H677" s="6"/>
      <c r="I677" s="6"/>
      <c r="J677" s="6"/>
      <c r="K677" s="6"/>
      <c r="L677" s="6"/>
      <c r="M677" s="6"/>
      <c r="N677" s="6"/>
      <c r="O677" s="6"/>
    </row>
    <row r="678" spans="1:15" ht="12.75" hidden="1">
      <c r="A678" s="144"/>
      <c r="B678" s="145"/>
      <c r="C678" s="146"/>
      <c r="D678" s="146"/>
      <c r="E678" s="146"/>
      <c r="F678" s="131"/>
      <c r="G678" s="149"/>
      <c r="H678" s="6"/>
      <c r="I678" s="6"/>
      <c r="J678" s="6"/>
      <c r="K678" s="6"/>
      <c r="L678" s="6"/>
      <c r="M678" s="6"/>
      <c r="N678" s="6"/>
      <c r="O678" s="6"/>
    </row>
    <row r="679" spans="1:15" ht="12.75" hidden="1">
      <c r="A679" s="144"/>
      <c r="B679" s="145"/>
      <c r="C679" s="146"/>
      <c r="D679" s="146"/>
      <c r="E679" s="146"/>
      <c r="F679" s="131"/>
      <c r="G679" s="149"/>
      <c r="H679" s="6"/>
      <c r="I679" s="6"/>
      <c r="J679" s="6"/>
      <c r="K679" s="6"/>
      <c r="L679" s="6"/>
      <c r="M679" s="6"/>
      <c r="N679" s="6"/>
      <c r="O679" s="6"/>
    </row>
    <row r="680" spans="1:15" ht="12.75" hidden="1">
      <c r="A680" s="144"/>
      <c r="B680" s="145"/>
      <c r="C680" s="146"/>
      <c r="D680" s="146"/>
      <c r="E680" s="146"/>
      <c r="F680" s="131"/>
      <c r="G680" s="149"/>
      <c r="H680" s="6"/>
      <c r="I680" s="6"/>
      <c r="J680" s="6"/>
      <c r="K680" s="6"/>
      <c r="L680" s="6"/>
      <c r="M680" s="6"/>
      <c r="N680" s="6"/>
      <c r="O680" s="6"/>
    </row>
    <row r="681" spans="1:15" ht="12.75" hidden="1">
      <c r="A681" s="144"/>
      <c r="B681" s="145"/>
      <c r="C681" s="146"/>
      <c r="D681" s="146"/>
      <c r="E681" s="146"/>
      <c r="F681" s="131"/>
      <c r="G681" s="149"/>
      <c r="H681" s="6"/>
      <c r="I681" s="6"/>
      <c r="J681" s="6"/>
      <c r="K681" s="6"/>
      <c r="L681" s="6"/>
      <c r="M681" s="6"/>
      <c r="N681" s="6"/>
      <c r="O681" s="6"/>
    </row>
    <row r="682" spans="1:15" ht="12.75" hidden="1">
      <c r="A682" s="144"/>
      <c r="B682" s="145"/>
      <c r="C682" s="146"/>
      <c r="D682" s="146"/>
      <c r="E682" s="146"/>
      <c r="F682" s="131"/>
      <c r="G682" s="149"/>
      <c r="H682" s="6"/>
      <c r="I682" s="6"/>
      <c r="J682" s="6"/>
      <c r="K682" s="6"/>
      <c r="L682" s="6"/>
      <c r="M682" s="6"/>
      <c r="N682" s="6"/>
      <c r="O682" s="6"/>
    </row>
    <row r="683" spans="1:15" ht="12.75" hidden="1">
      <c r="A683" s="144"/>
      <c r="B683" s="145"/>
      <c r="C683" s="146"/>
      <c r="D683" s="146"/>
      <c r="E683" s="146"/>
      <c r="F683" s="131"/>
      <c r="G683" s="149"/>
      <c r="H683" s="6"/>
      <c r="I683" s="6"/>
      <c r="J683" s="6"/>
      <c r="K683" s="6"/>
      <c r="L683" s="6"/>
      <c r="M683" s="6"/>
      <c r="N683" s="6"/>
      <c r="O683" s="6"/>
    </row>
    <row r="684" spans="1:15" ht="12.75" hidden="1">
      <c r="A684" s="144"/>
      <c r="B684" s="145"/>
      <c r="C684" s="146"/>
      <c r="D684" s="146"/>
      <c r="E684" s="146"/>
      <c r="F684" s="131"/>
      <c r="G684" s="149"/>
      <c r="H684" s="6"/>
      <c r="I684" s="6"/>
      <c r="J684" s="6"/>
      <c r="K684" s="6"/>
      <c r="L684" s="6"/>
      <c r="M684" s="6"/>
      <c r="N684" s="6"/>
      <c r="O684" s="6"/>
    </row>
    <row r="685" spans="1:15" ht="12.75" hidden="1">
      <c r="A685" s="144"/>
      <c r="B685" s="145"/>
      <c r="C685" s="146"/>
      <c r="D685" s="146"/>
      <c r="E685" s="146"/>
      <c r="F685" s="131"/>
      <c r="G685" s="149"/>
      <c r="H685" s="6"/>
      <c r="I685" s="6"/>
      <c r="J685" s="6"/>
      <c r="K685" s="6"/>
      <c r="L685" s="6"/>
      <c r="M685" s="6"/>
      <c r="N685" s="6"/>
      <c r="O685" s="6"/>
    </row>
    <row r="686" spans="1:15" ht="12.75" hidden="1">
      <c r="A686" s="144"/>
      <c r="B686" s="145"/>
      <c r="C686" s="146"/>
      <c r="D686" s="146"/>
      <c r="E686" s="146"/>
      <c r="F686" s="131"/>
      <c r="G686" s="149"/>
      <c r="H686" s="6"/>
      <c r="I686" s="6"/>
      <c r="J686" s="6"/>
      <c r="K686" s="6"/>
      <c r="L686" s="6"/>
      <c r="M686" s="6"/>
      <c r="N686" s="6"/>
      <c r="O686" s="6"/>
    </row>
    <row r="687" spans="1:15" ht="12.75" hidden="1">
      <c r="A687" s="144"/>
      <c r="B687" s="145"/>
      <c r="C687" s="146"/>
      <c r="D687" s="146"/>
      <c r="E687" s="146"/>
      <c r="F687" s="131"/>
      <c r="G687" s="149"/>
      <c r="H687" s="6"/>
      <c r="I687" s="6"/>
      <c r="J687" s="6"/>
      <c r="K687" s="6"/>
      <c r="L687" s="6"/>
      <c r="M687" s="6"/>
      <c r="N687" s="6"/>
      <c r="O687" s="6"/>
    </row>
    <row r="688" spans="1:15" ht="12.75" hidden="1">
      <c r="A688" s="144"/>
      <c r="B688" s="145"/>
      <c r="C688" s="146"/>
      <c r="D688" s="146"/>
      <c r="E688" s="146"/>
      <c r="F688" s="131"/>
      <c r="G688" s="149"/>
      <c r="H688" s="6"/>
      <c r="I688" s="6"/>
      <c r="J688" s="6"/>
      <c r="K688" s="6"/>
      <c r="L688" s="6"/>
      <c r="M688" s="6"/>
      <c r="N688" s="6"/>
      <c r="O688" s="6"/>
    </row>
    <row r="689" spans="1:15" ht="12.75" hidden="1">
      <c r="A689" s="144"/>
      <c r="B689" s="145"/>
      <c r="C689" s="146"/>
      <c r="D689" s="146"/>
      <c r="E689" s="146"/>
      <c r="F689" s="131"/>
      <c r="G689" s="149"/>
      <c r="H689" s="6"/>
      <c r="I689" s="6"/>
      <c r="J689" s="6"/>
      <c r="K689" s="6"/>
      <c r="L689" s="6"/>
      <c r="M689" s="6"/>
      <c r="N689" s="6"/>
      <c r="O689" s="6"/>
    </row>
    <row r="690" spans="1:15" ht="12.75" hidden="1">
      <c r="A690" s="144"/>
      <c r="B690" s="145"/>
      <c r="C690" s="146"/>
      <c r="D690" s="146"/>
      <c r="E690" s="146"/>
      <c r="F690" s="131"/>
      <c r="G690" s="149"/>
      <c r="H690" s="6"/>
      <c r="I690" s="6"/>
      <c r="J690" s="6"/>
      <c r="K690" s="6"/>
      <c r="L690" s="6"/>
      <c r="M690" s="6"/>
      <c r="N690" s="6"/>
      <c r="O690" s="6"/>
    </row>
    <row r="691" spans="1:15" ht="12.75" hidden="1">
      <c r="A691" s="144"/>
      <c r="B691" s="145"/>
      <c r="C691" s="146"/>
      <c r="D691" s="146"/>
      <c r="E691" s="146"/>
      <c r="F691" s="131"/>
      <c r="G691" s="149"/>
      <c r="H691" s="6"/>
      <c r="I691" s="6"/>
      <c r="J691" s="6"/>
      <c r="K691" s="6"/>
      <c r="L691" s="6"/>
      <c r="M691" s="6"/>
      <c r="N691" s="6"/>
      <c r="O691" s="6"/>
    </row>
    <row r="692" spans="1:15" ht="12.75" hidden="1">
      <c r="A692" s="144"/>
      <c r="B692" s="145"/>
      <c r="C692" s="146"/>
      <c r="D692" s="146"/>
      <c r="E692" s="146"/>
      <c r="F692" s="131"/>
      <c r="G692" s="149"/>
      <c r="H692" s="6"/>
      <c r="I692" s="6"/>
      <c r="J692" s="6"/>
      <c r="K692" s="6"/>
      <c r="L692" s="6"/>
      <c r="M692" s="6"/>
      <c r="N692" s="6"/>
      <c r="O692" s="6"/>
    </row>
    <row r="693" spans="1:15" ht="12.75" hidden="1">
      <c r="A693" s="144"/>
      <c r="B693" s="145"/>
      <c r="C693" s="146"/>
      <c r="D693" s="146"/>
      <c r="E693" s="146"/>
      <c r="F693" s="131"/>
      <c r="G693" s="149"/>
      <c r="H693" s="6"/>
      <c r="I693" s="6"/>
      <c r="J693" s="6"/>
      <c r="K693" s="6"/>
      <c r="L693" s="6"/>
      <c r="M693" s="6"/>
      <c r="N693" s="6"/>
      <c r="O693" s="6"/>
    </row>
    <row r="694" spans="1:15" ht="12.75" hidden="1">
      <c r="A694" s="144"/>
      <c r="B694" s="145"/>
      <c r="C694" s="146"/>
      <c r="D694" s="146"/>
      <c r="E694" s="146"/>
      <c r="F694" s="131"/>
      <c r="G694" s="149"/>
      <c r="H694" s="6"/>
      <c r="I694" s="6"/>
      <c r="J694" s="6"/>
      <c r="K694" s="6"/>
      <c r="L694" s="6"/>
      <c r="M694" s="6"/>
      <c r="N694" s="6"/>
      <c r="O694" s="6"/>
    </row>
    <row r="695" spans="1:15" ht="12.75" hidden="1">
      <c r="A695" s="144"/>
      <c r="B695" s="145"/>
      <c r="C695" s="146"/>
      <c r="D695" s="146"/>
      <c r="E695" s="146"/>
      <c r="F695" s="131"/>
      <c r="G695" s="149"/>
      <c r="H695" s="6"/>
      <c r="I695" s="6"/>
      <c r="J695" s="6"/>
      <c r="K695" s="6"/>
      <c r="L695" s="6"/>
      <c r="M695" s="6"/>
      <c r="N695" s="6"/>
      <c r="O695" s="6"/>
    </row>
    <row r="696" spans="1:15" ht="12.75" hidden="1">
      <c r="A696" s="144"/>
      <c r="B696" s="145"/>
      <c r="C696" s="146"/>
      <c r="D696" s="146"/>
      <c r="E696" s="146"/>
      <c r="F696" s="131"/>
      <c r="G696" s="149"/>
      <c r="H696" s="6"/>
      <c r="I696" s="6"/>
      <c r="J696" s="6"/>
      <c r="K696" s="6"/>
      <c r="L696" s="6"/>
      <c r="M696" s="6"/>
      <c r="N696" s="6"/>
      <c r="O696" s="6"/>
    </row>
    <row r="697" spans="1:15" ht="12.75" hidden="1">
      <c r="A697" s="144"/>
      <c r="B697" s="145"/>
      <c r="C697" s="146"/>
      <c r="D697" s="146"/>
      <c r="E697" s="146"/>
      <c r="F697" s="131"/>
      <c r="G697" s="149"/>
      <c r="H697" s="6"/>
      <c r="I697" s="6"/>
      <c r="J697" s="6"/>
      <c r="K697" s="6"/>
      <c r="L697" s="6"/>
      <c r="M697" s="6"/>
      <c r="N697" s="6"/>
      <c r="O697" s="6"/>
    </row>
    <row r="698" spans="1:15" ht="12.75" hidden="1">
      <c r="A698" s="144"/>
      <c r="B698" s="145"/>
      <c r="C698" s="146"/>
      <c r="D698" s="146"/>
      <c r="E698" s="146"/>
      <c r="F698" s="131"/>
      <c r="G698" s="149"/>
      <c r="H698" s="6"/>
      <c r="I698" s="6"/>
      <c r="J698" s="6"/>
      <c r="K698" s="6"/>
      <c r="L698" s="6"/>
      <c r="M698" s="6"/>
      <c r="N698" s="6"/>
      <c r="O698" s="6"/>
    </row>
    <row r="699" spans="1:15" ht="12.75" hidden="1">
      <c r="A699" s="144"/>
      <c r="B699" s="145"/>
      <c r="C699" s="146"/>
      <c r="D699" s="146"/>
      <c r="E699" s="146"/>
      <c r="F699" s="131"/>
      <c r="G699" s="149"/>
      <c r="H699" s="6"/>
      <c r="I699" s="6"/>
      <c r="J699" s="6"/>
      <c r="K699" s="6"/>
      <c r="L699" s="6"/>
      <c r="M699" s="6"/>
      <c r="N699" s="6"/>
      <c r="O699" s="6"/>
    </row>
    <row r="700" spans="1:15" ht="12.75" hidden="1">
      <c r="A700" s="144"/>
      <c r="B700" s="145"/>
      <c r="C700" s="146"/>
      <c r="D700" s="146"/>
      <c r="E700" s="146"/>
      <c r="F700" s="131"/>
      <c r="G700" s="149"/>
      <c r="H700" s="6"/>
      <c r="I700" s="6"/>
      <c r="J700" s="6"/>
      <c r="K700" s="6"/>
      <c r="L700" s="6"/>
      <c r="M700" s="6"/>
      <c r="N700" s="6"/>
      <c r="O700" s="6"/>
    </row>
    <row r="701" spans="1:15" ht="12.75" hidden="1">
      <c r="A701" s="144"/>
      <c r="B701" s="145"/>
      <c r="C701" s="146"/>
      <c r="D701" s="146"/>
      <c r="E701" s="146"/>
      <c r="F701" s="131"/>
      <c r="G701" s="149"/>
      <c r="H701" s="6"/>
      <c r="I701" s="6"/>
      <c r="J701" s="6"/>
      <c r="K701" s="6"/>
      <c r="L701" s="6"/>
      <c r="M701" s="6"/>
      <c r="N701" s="6"/>
      <c r="O701" s="6"/>
    </row>
    <row r="702" spans="1:15" ht="12.75" hidden="1">
      <c r="A702" s="144"/>
      <c r="B702" s="145"/>
      <c r="C702" s="146"/>
      <c r="D702" s="146"/>
      <c r="E702" s="146"/>
      <c r="F702" s="131"/>
      <c r="G702" s="149"/>
      <c r="H702" s="6"/>
      <c r="I702" s="6"/>
      <c r="J702" s="6"/>
      <c r="K702" s="6"/>
      <c r="L702" s="6"/>
      <c r="M702" s="6"/>
      <c r="N702" s="6"/>
      <c r="O702" s="6"/>
    </row>
    <row r="703" spans="1:15" ht="12.75" hidden="1">
      <c r="A703" s="144"/>
      <c r="B703" s="145"/>
      <c r="C703" s="146"/>
      <c r="D703" s="146"/>
      <c r="E703" s="146"/>
      <c r="F703" s="131"/>
      <c r="G703" s="149"/>
      <c r="H703" s="6"/>
      <c r="I703" s="6"/>
      <c r="J703" s="6"/>
      <c r="K703" s="6"/>
      <c r="L703" s="6"/>
      <c r="M703" s="6"/>
      <c r="N703" s="6"/>
      <c r="O703" s="6"/>
    </row>
    <row r="704" spans="1:15" ht="12.75" hidden="1">
      <c r="A704" s="144"/>
      <c r="B704" s="145"/>
      <c r="C704" s="146"/>
      <c r="D704" s="146"/>
      <c r="E704" s="146"/>
      <c r="F704" s="131"/>
      <c r="G704" s="149"/>
      <c r="H704" s="6"/>
      <c r="I704" s="6"/>
      <c r="J704" s="6"/>
      <c r="K704" s="6"/>
      <c r="L704" s="6"/>
      <c r="M704" s="6"/>
      <c r="N704" s="6"/>
      <c r="O704" s="6"/>
    </row>
    <row r="705" spans="1:15" ht="12.75" hidden="1">
      <c r="A705" s="144"/>
      <c r="B705" s="145"/>
      <c r="C705" s="146"/>
      <c r="D705" s="146"/>
      <c r="E705" s="146"/>
      <c r="F705" s="131"/>
      <c r="G705" s="149"/>
      <c r="H705" s="6"/>
      <c r="I705" s="6"/>
      <c r="J705" s="6"/>
      <c r="K705" s="6"/>
      <c r="L705" s="6"/>
      <c r="M705" s="6"/>
      <c r="N705" s="6"/>
      <c r="O705" s="6"/>
    </row>
    <row r="706" spans="1:15" ht="12.75" hidden="1">
      <c r="A706" s="144"/>
      <c r="B706" s="145"/>
      <c r="C706" s="146"/>
      <c r="D706" s="146"/>
      <c r="E706" s="146"/>
      <c r="F706" s="131"/>
      <c r="G706" s="149"/>
      <c r="H706" s="6"/>
      <c r="I706" s="6"/>
      <c r="J706" s="6"/>
      <c r="K706" s="6"/>
      <c r="L706" s="6"/>
      <c r="M706" s="6"/>
      <c r="N706" s="6"/>
      <c r="O706" s="6"/>
    </row>
    <row r="707" spans="1:15" ht="12.75" hidden="1">
      <c r="A707" s="144"/>
      <c r="B707" s="145"/>
      <c r="C707" s="146"/>
      <c r="D707" s="146"/>
      <c r="E707" s="146"/>
      <c r="F707" s="131"/>
      <c r="G707" s="149"/>
      <c r="H707" s="6"/>
      <c r="I707" s="6"/>
      <c r="J707" s="6"/>
      <c r="K707" s="6"/>
      <c r="L707" s="6"/>
      <c r="M707" s="6"/>
      <c r="N707" s="6"/>
      <c r="O707" s="6"/>
    </row>
    <row r="708" spans="1:15" ht="12.75" hidden="1">
      <c r="A708" s="144"/>
      <c r="B708" s="145"/>
      <c r="C708" s="146"/>
      <c r="D708" s="146"/>
      <c r="E708" s="146"/>
      <c r="F708" s="131"/>
      <c r="G708" s="149"/>
      <c r="H708" s="6"/>
      <c r="I708" s="6"/>
      <c r="J708" s="6"/>
      <c r="K708" s="6"/>
      <c r="L708" s="6"/>
      <c r="M708" s="6"/>
      <c r="N708" s="6"/>
      <c r="O708" s="6"/>
    </row>
    <row r="709" spans="1:15" ht="12.75" hidden="1">
      <c r="A709" s="144"/>
      <c r="B709" s="145"/>
      <c r="C709" s="146"/>
      <c r="D709" s="146"/>
      <c r="E709" s="146"/>
      <c r="F709" s="131"/>
      <c r="G709" s="149"/>
      <c r="H709" s="6"/>
      <c r="I709" s="6"/>
      <c r="J709" s="6"/>
      <c r="K709" s="6"/>
      <c r="L709" s="6"/>
      <c r="M709" s="6"/>
      <c r="N709" s="6"/>
      <c r="O709" s="6"/>
    </row>
    <row r="710" spans="1:15" ht="12.75" hidden="1">
      <c r="A710" s="144"/>
      <c r="B710" s="145"/>
      <c r="C710" s="146"/>
      <c r="D710" s="146"/>
      <c r="E710" s="146"/>
      <c r="F710" s="131"/>
      <c r="G710" s="149"/>
      <c r="H710" s="6"/>
      <c r="I710" s="6"/>
      <c r="J710" s="6"/>
      <c r="K710" s="6"/>
      <c r="L710" s="6"/>
      <c r="M710" s="6"/>
      <c r="N710" s="6"/>
      <c r="O710" s="6"/>
    </row>
    <row r="711" spans="1:15" ht="12.75" hidden="1">
      <c r="A711" s="144"/>
      <c r="B711" s="145"/>
      <c r="C711" s="146"/>
      <c r="D711" s="146"/>
      <c r="E711" s="146"/>
      <c r="F711" s="131"/>
      <c r="G711" s="149"/>
      <c r="H711" s="6"/>
      <c r="I711" s="6"/>
      <c r="J711" s="6"/>
      <c r="K711" s="6"/>
      <c r="L711" s="6"/>
      <c r="M711" s="6"/>
      <c r="N711" s="6"/>
      <c r="O711" s="6"/>
    </row>
    <row r="712" spans="1:15" ht="12.75" hidden="1">
      <c r="A712" s="144"/>
      <c r="B712" s="145"/>
      <c r="C712" s="146"/>
      <c r="D712" s="146"/>
      <c r="E712" s="146"/>
      <c r="F712" s="131"/>
      <c r="G712" s="149"/>
      <c r="H712" s="6"/>
      <c r="I712" s="6"/>
      <c r="J712" s="6"/>
      <c r="K712" s="6"/>
      <c r="L712" s="6"/>
      <c r="M712" s="6"/>
      <c r="N712" s="6"/>
      <c r="O712" s="6"/>
    </row>
    <row r="713" spans="1:15" ht="12.75" hidden="1">
      <c r="A713" s="144"/>
      <c r="B713" s="145"/>
      <c r="C713" s="146"/>
      <c r="D713" s="146"/>
      <c r="E713" s="146"/>
      <c r="F713" s="131"/>
      <c r="G713" s="149"/>
      <c r="H713" s="6"/>
      <c r="I713" s="6"/>
      <c r="J713" s="6"/>
      <c r="K713" s="6"/>
      <c r="L713" s="6"/>
      <c r="M713" s="6"/>
      <c r="N713" s="6"/>
      <c r="O713" s="6"/>
    </row>
    <row r="714" spans="1:15" ht="12.75" hidden="1">
      <c r="A714" s="144"/>
      <c r="B714" s="145"/>
      <c r="C714" s="146"/>
      <c r="D714" s="146"/>
      <c r="E714" s="146"/>
      <c r="F714" s="131"/>
      <c r="G714" s="149"/>
      <c r="H714" s="6"/>
      <c r="I714" s="6"/>
      <c r="J714" s="6"/>
      <c r="K714" s="6"/>
      <c r="L714" s="6"/>
      <c r="M714" s="6"/>
      <c r="N714" s="6"/>
      <c r="O714" s="6"/>
    </row>
    <row r="715" spans="1:15" ht="12.75" hidden="1">
      <c r="A715" s="144"/>
      <c r="B715" s="145"/>
      <c r="C715" s="146"/>
      <c r="D715" s="146"/>
      <c r="E715" s="146"/>
      <c r="F715" s="131"/>
      <c r="G715" s="149"/>
      <c r="H715" s="6"/>
      <c r="I715" s="6"/>
      <c r="J715" s="6"/>
      <c r="K715" s="6"/>
      <c r="L715" s="6"/>
      <c r="M715" s="6"/>
      <c r="N715" s="6"/>
      <c r="O715" s="6"/>
    </row>
    <row r="716" spans="1:15" ht="12.75" hidden="1">
      <c r="A716" s="144"/>
      <c r="B716" s="145"/>
      <c r="C716" s="146"/>
      <c r="D716" s="146"/>
      <c r="E716" s="146"/>
      <c r="F716" s="131"/>
      <c r="G716" s="149"/>
      <c r="H716" s="6"/>
      <c r="I716" s="6"/>
      <c r="J716" s="6"/>
      <c r="K716" s="6"/>
      <c r="L716" s="6"/>
      <c r="M716" s="6"/>
      <c r="N716" s="6"/>
      <c r="O716" s="6"/>
    </row>
    <row r="717" spans="1:15" ht="12.75" hidden="1">
      <c r="A717" s="144"/>
      <c r="B717" s="145"/>
      <c r="C717" s="146"/>
      <c r="D717" s="146"/>
      <c r="E717" s="146"/>
      <c r="F717" s="131"/>
      <c r="G717" s="149"/>
      <c r="H717" s="6"/>
      <c r="I717" s="6"/>
      <c r="J717" s="6"/>
      <c r="K717" s="6"/>
      <c r="L717" s="6"/>
      <c r="M717" s="6"/>
      <c r="N717" s="6"/>
      <c r="O717" s="6"/>
    </row>
    <row r="718" spans="1:15" ht="12.75" hidden="1">
      <c r="A718" s="144"/>
      <c r="B718" s="145"/>
      <c r="C718" s="146"/>
      <c r="D718" s="146"/>
      <c r="E718" s="146"/>
      <c r="F718" s="131"/>
      <c r="G718" s="149"/>
      <c r="H718" s="6"/>
      <c r="I718" s="6"/>
      <c r="J718" s="6"/>
      <c r="K718" s="6"/>
      <c r="L718" s="6"/>
      <c r="M718" s="6"/>
      <c r="N718" s="6"/>
      <c r="O718" s="6"/>
    </row>
    <row r="719" spans="1:15" ht="12.75" hidden="1">
      <c r="A719" s="144"/>
      <c r="B719" s="145"/>
      <c r="C719" s="146"/>
      <c r="D719" s="146"/>
      <c r="E719" s="146"/>
      <c r="F719" s="131"/>
      <c r="G719" s="149"/>
      <c r="H719" s="6"/>
      <c r="I719" s="6"/>
      <c r="J719" s="6"/>
      <c r="K719" s="6"/>
      <c r="L719" s="6"/>
      <c r="M719" s="6"/>
      <c r="N719" s="6"/>
      <c r="O719" s="6"/>
    </row>
    <row r="720" spans="1:15" ht="12.75" hidden="1">
      <c r="A720" s="144"/>
      <c r="B720" s="145"/>
      <c r="C720" s="146"/>
      <c r="D720" s="146"/>
      <c r="E720" s="146"/>
      <c r="F720" s="131"/>
      <c r="G720" s="149"/>
      <c r="H720" s="6"/>
      <c r="I720" s="6"/>
      <c r="J720" s="6"/>
      <c r="K720" s="6"/>
      <c r="L720" s="6"/>
      <c r="M720" s="6"/>
      <c r="N720" s="6"/>
      <c r="O720" s="6"/>
    </row>
    <row r="721" spans="1:15" ht="12.75" hidden="1">
      <c r="A721" s="144"/>
      <c r="B721" s="145"/>
      <c r="C721" s="146"/>
      <c r="D721" s="146"/>
      <c r="E721" s="146"/>
      <c r="F721" s="131"/>
      <c r="G721" s="149"/>
      <c r="H721" s="6"/>
      <c r="I721" s="6"/>
      <c r="J721" s="6"/>
      <c r="K721" s="6"/>
      <c r="L721" s="6"/>
      <c r="M721" s="6"/>
      <c r="N721" s="6"/>
      <c r="O721" s="6"/>
    </row>
    <row r="722" spans="1:15" ht="12.75" hidden="1">
      <c r="A722" s="144"/>
      <c r="B722" s="145"/>
      <c r="C722" s="146"/>
      <c r="D722" s="146"/>
      <c r="E722" s="146"/>
      <c r="F722" s="131"/>
      <c r="G722" s="149"/>
      <c r="H722" s="6"/>
      <c r="I722" s="6"/>
      <c r="J722" s="6"/>
      <c r="K722" s="6"/>
      <c r="L722" s="6"/>
      <c r="M722" s="6"/>
      <c r="N722" s="6"/>
      <c r="O722" s="6"/>
    </row>
    <row r="723" spans="1:15" ht="12.75" hidden="1">
      <c r="A723" s="144"/>
      <c r="B723" s="145"/>
      <c r="C723" s="146"/>
      <c r="D723" s="146"/>
      <c r="E723" s="146"/>
      <c r="F723" s="131"/>
      <c r="G723" s="149"/>
      <c r="H723" s="6"/>
      <c r="I723" s="6"/>
      <c r="J723" s="6"/>
      <c r="K723" s="6"/>
      <c r="L723" s="6"/>
      <c r="M723" s="6"/>
      <c r="N723" s="6"/>
      <c r="O723" s="6"/>
    </row>
    <row r="724" spans="1:15" ht="12.75" hidden="1">
      <c r="A724" s="144"/>
      <c r="B724" s="145"/>
      <c r="C724" s="146"/>
      <c r="D724" s="146"/>
      <c r="E724" s="146"/>
      <c r="F724" s="131"/>
      <c r="G724" s="149"/>
      <c r="H724" s="6"/>
      <c r="I724" s="6"/>
      <c r="J724" s="6"/>
      <c r="K724" s="6"/>
      <c r="L724" s="6"/>
      <c r="M724" s="6"/>
      <c r="N724" s="6"/>
      <c r="O724" s="6"/>
    </row>
    <row r="725" spans="1:15" ht="12.75" hidden="1">
      <c r="A725" s="144"/>
      <c r="B725" s="145"/>
      <c r="C725" s="146"/>
      <c r="D725" s="146"/>
      <c r="E725" s="146"/>
      <c r="F725" s="131"/>
      <c r="G725" s="149"/>
      <c r="H725" s="6"/>
      <c r="I725" s="6"/>
      <c r="J725" s="6"/>
      <c r="K725" s="6"/>
      <c r="L725" s="6"/>
      <c r="M725" s="6"/>
      <c r="N725" s="6"/>
      <c r="O725" s="6"/>
    </row>
    <row r="726" spans="1:15" ht="12.75" hidden="1">
      <c r="A726" s="144"/>
      <c r="B726" s="145"/>
      <c r="C726" s="146"/>
      <c r="D726" s="146"/>
      <c r="E726" s="146"/>
      <c r="F726" s="131"/>
      <c r="G726" s="149"/>
      <c r="H726" s="6"/>
      <c r="I726" s="6"/>
      <c r="J726" s="6"/>
      <c r="K726" s="6"/>
      <c r="L726" s="6"/>
      <c r="M726" s="6"/>
      <c r="N726" s="6"/>
      <c r="O726" s="6"/>
    </row>
    <row r="727" spans="1:15" ht="12.75" hidden="1">
      <c r="A727" s="144"/>
      <c r="B727" s="145"/>
      <c r="C727" s="146"/>
      <c r="D727" s="146"/>
      <c r="E727" s="146"/>
      <c r="F727" s="131"/>
      <c r="G727" s="149"/>
      <c r="H727" s="6"/>
      <c r="I727" s="6"/>
      <c r="J727" s="6"/>
      <c r="K727" s="6"/>
      <c r="L727" s="6"/>
      <c r="M727" s="6"/>
      <c r="N727" s="6"/>
      <c r="O727" s="6"/>
    </row>
    <row r="728" spans="1:15" ht="12.75" hidden="1">
      <c r="A728" s="144"/>
      <c r="B728" s="145"/>
      <c r="C728" s="146"/>
      <c r="D728" s="146"/>
      <c r="E728" s="146"/>
      <c r="F728" s="131"/>
      <c r="G728" s="149"/>
      <c r="H728" s="6"/>
      <c r="I728" s="6"/>
      <c r="J728" s="6"/>
      <c r="K728" s="6"/>
      <c r="L728" s="6"/>
      <c r="M728" s="6"/>
      <c r="N728" s="6"/>
      <c r="O728" s="6"/>
    </row>
    <row r="729" spans="1:15" ht="12.75" hidden="1">
      <c r="A729" s="144"/>
      <c r="B729" s="145"/>
      <c r="C729" s="146"/>
      <c r="D729" s="146"/>
      <c r="E729" s="146"/>
      <c r="F729" s="131"/>
      <c r="G729" s="149"/>
      <c r="H729" s="6"/>
      <c r="I729" s="6"/>
      <c r="J729" s="6"/>
      <c r="K729" s="6"/>
      <c r="L729" s="6"/>
      <c r="M729" s="6"/>
      <c r="N729" s="6"/>
      <c r="O729" s="6"/>
    </row>
    <row r="730" spans="1:15" ht="12.75" hidden="1">
      <c r="A730" s="144"/>
      <c r="B730" s="145"/>
      <c r="C730" s="146"/>
      <c r="D730" s="146"/>
      <c r="E730" s="146"/>
      <c r="F730" s="131"/>
      <c r="G730" s="149"/>
      <c r="H730" s="6"/>
      <c r="I730" s="6"/>
      <c r="J730" s="6"/>
      <c r="K730" s="6"/>
      <c r="L730" s="6"/>
      <c r="M730" s="6"/>
      <c r="N730" s="6"/>
      <c r="O730" s="6"/>
    </row>
    <row r="731" spans="1:15" ht="12.75" hidden="1">
      <c r="A731" s="144"/>
      <c r="B731" s="145"/>
      <c r="C731" s="146"/>
      <c r="D731" s="146"/>
      <c r="E731" s="146"/>
      <c r="F731" s="131"/>
      <c r="G731" s="149"/>
      <c r="H731" s="6"/>
      <c r="I731" s="6"/>
      <c r="J731" s="6"/>
      <c r="K731" s="6"/>
      <c r="L731" s="6"/>
      <c r="M731" s="6"/>
      <c r="N731" s="6"/>
      <c r="O731" s="6"/>
    </row>
    <row r="732" spans="1:15" ht="12.75" hidden="1">
      <c r="A732" s="144"/>
      <c r="B732" s="145"/>
      <c r="C732" s="146"/>
      <c r="D732" s="146"/>
      <c r="E732" s="146"/>
      <c r="F732" s="131"/>
      <c r="G732" s="149"/>
      <c r="H732" s="6"/>
      <c r="I732" s="6"/>
      <c r="J732" s="6"/>
      <c r="K732" s="6"/>
      <c r="L732" s="6"/>
      <c r="M732" s="6"/>
      <c r="N732" s="6"/>
      <c r="O732" s="6"/>
    </row>
    <row r="733" spans="1:15" ht="12.75" hidden="1">
      <c r="A733" s="144"/>
      <c r="B733" s="145"/>
      <c r="C733" s="146"/>
      <c r="D733" s="146"/>
      <c r="E733" s="146"/>
      <c r="F733" s="131"/>
      <c r="G733" s="149"/>
      <c r="H733" s="6"/>
      <c r="I733" s="6"/>
      <c r="J733" s="6"/>
      <c r="K733" s="6"/>
      <c r="L733" s="6"/>
      <c r="M733" s="6"/>
      <c r="N733" s="6"/>
      <c r="O733" s="6"/>
    </row>
    <row r="734" spans="1:15" ht="12.75" hidden="1">
      <c r="A734" s="144"/>
      <c r="B734" s="145"/>
      <c r="C734" s="146"/>
      <c r="D734" s="146"/>
      <c r="E734" s="146"/>
      <c r="F734" s="131"/>
      <c r="G734" s="149"/>
      <c r="H734" s="6"/>
      <c r="I734" s="6"/>
      <c r="J734" s="6"/>
      <c r="K734" s="6"/>
      <c r="L734" s="6"/>
      <c r="M734" s="6"/>
      <c r="N734" s="6"/>
      <c r="O734" s="6"/>
    </row>
    <row r="735" spans="1:15" ht="12.75" hidden="1">
      <c r="A735" s="144"/>
      <c r="B735" s="145"/>
      <c r="C735" s="146"/>
      <c r="D735" s="146"/>
      <c r="E735" s="146"/>
      <c r="F735" s="131"/>
      <c r="G735" s="149"/>
      <c r="H735" s="6"/>
      <c r="I735" s="6"/>
      <c r="J735" s="6"/>
      <c r="K735" s="6"/>
      <c r="L735" s="6"/>
      <c r="M735" s="6"/>
      <c r="N735" s="6"/>
      <c r="O735" s="6"/>
    </row>
    <row r="736" spans="1:15" ht="12.75" hidden="1">
      <c r="A736" s="144"/>
      <c r="B736" s="145"/>
      <c r="C736" s="146"/>
      <c r="D736" s="146"/>
      <c r="E736" s="146"/>
      <c r="F736" s="131"/>
      <c r="G736" s="149"/>
      <c r="H736" s="6"/>
      <c r="I736" s="6"/>
      <c r="J736" s="6"/>
      <c r="K736" s="6"/>
      <c r="L736" s="6"/>
      <c r="M736" s="6"/>
      <c r="N736" s="6"/>
      <c r="O736" s="6"/>
    </row>
    <row r="737" spans="1:15" ht="12.75" hidden="1">
      <c r="A737" s="144"/>
      <c r="B737" s="145"/>
      <c r="C737" s="146"/>
      <c r="D737" s="146"/>
      <c r="E737" s="146"/>
      <c r="F737" s="131"/>
      <c r="G737" s="149"/>
      <c r="H737" s="6"/>
      <c r="I737" s="6"/>
      <c r="J737" s="6"/>
      <c r="K737" s="6"/>
      <c r="L737" s="6"/>
      <c r="M737" s="6"/>
      <c r="N737" s="6"/>
      <c r="O737" s="6"/>
    </row>
    <row r="738" spans="1:15" ht="12.75" hidden="1">
      <c r="A738" s="144"/>
      <c r="B738" s="145"/>
      <c r="C738" s="146"/>
      <c r="D738" s="146"/>
      <c r="E738" s="146"/>
      <c r="F738" s="131"/>
      <c r="G738" s="149"/>
      <c r="H738" s="6"/>
      <c r="I738" s="6"/>
      <c r="J738" s="6"/>
      <c r="K738" s="6"/>
      <c r="L738" s="6"/>
      <c r="M738" s="6"/>
      <c r="N738" s="6"/>
      <c r="O738" s="6"/>
    </row>
    <row r="739" spans="1:15" ht="12.75" hidden="1">
      <c r="A739" s="144"/>
      <c r="B739" s="145"/>
      <c r="C739" s="146"/>
      <c r="D739" s="146"/>
      <c r="E739" s="146"/>
      <c r="F739" s="131"/>
      <c r="G739" s="149"/>
      <c r="H739" s="6"/>
      <c r="I739" s="6"/>
      <c r="J739" s="6"/>
      <c r="K739" s="6"/>
      <c r="L739" s="6"/>
      <c r="M739" s="6"/>
      <c r="N739" s="6"/>
      <c r="O739" s="6"/>
    </row>
    <row r="740" spans="1:15" ht="12.75" hidden="1">
      <c r="A740" s="144"/>
      <c r="B740" s="145"/>
      <c r="C740" s="146"/>
      <c r="D740" s="146"/>
      <c r="E740" s="146"/>
      <c r="F740" s="131"/>
      <c r="G740" s="149"/>
      <c r="H740" s="6"/>
      <c r="I740" s="6"/>
      <c r="J740" s="6"/>
      <c r="K740" s="6"/>
      <c r="L740" s="6"/>
      <c r="M740" s="6"/>
      <c r="N740" s="6"/>
      <c r="O740" s="6"/>
    </row>
    <row r="741" spans="1:15" ht="12.75" hidden="1">
      <c r="A741" s="144"/>
      <c r="B741" s="145"/>
      <c r="C741" s="146"/>
      <c r="D741" s="146"/>
      <c r="E741" s="146"/>
      <c r="F741" s="131"/>
      <c r="G741" s="149"/>
      <c r="H741" s="6"/>
      <c r="I741" s="6"/>
      <c r="J741" s="6"/>
      <c r="K741" s="6"/>
      <c r="L741" s="6"/>
      <c r="M741" s="6"/>
      <c r="N741" s="6"/>
      <c r="O741" s="6"/>
    </row>
    <row r="742" spans="1:15" ht="12.75" hidden="1">
      <c r="A742" s="144"/>
      <c r="B742" s="145"/>
      <c r="C742" s="146"/>
      <c r="D742" s="146"/>
      <c r="E742" s="146"/>
      <c r="F742" s="131"/>
      <c r="G742" s="149"/>
      <c r="H742" s="6"/>
      <c r="I742" s="6"/>
      <c r="J742" s="6"/>
      <c r="K742" s="6"/>
      <c r="L742" s="6"/>
      <c r="M742" s="6"/>
      <c r="N742" s="6"/>
      <c r="O742" s="6"/>
    </row>
    <row r="743" spans="1:15" ht="12.75" hidden="1">
      <c r="A743" s="144"/>
      <c r="B743" s="145"/>
      <c r="C743" s="146"/>
      <c r="D743" s="146"/>
      <c r="E743" s="146"/>
      <c r="F743" s="131"/>
      <c r="G743" s="149"/>
      <c r="H743" s="6"/>
      <c r="I743" s="6"/>
      <c r="J743" s="6"/>
      <c r="K743" s="6"/>
      <c r="L743" s="6"/>
      <c r="M743" s="6"/>
      <c r="N743" s="6"/>
      <c r="O743" s="6"/>
    </row>
    <row r="744" spans="1:15" ht="12.75" hidden="1">
      <c r="A744" s="144"/>
      <c r="B744" s="145"/>
      <c r="C744" s="146"/>
      <c r="D744" s="146"/>
      <c r="E744" s="146"/>
      <c r="F744" s="131"/>
      <c r="G744" s="149"/>
      <c r="H744" s="6"/>
      <c r="I744" s="6"/>
      <c r="J744" s="6"/>
      <c r="K744" s="6"/>
      <c r="L744" s="6"/>
      <c r="M744" s="6"/>
      <c r="N744" s="6"/>
      <c r="O744" s="6"/>
    </row>
    <row r="745" spans="1:15" ht="12.75" hidden="1">
      <c r="A745" s="144"/>
      <c r="B745" s="145"/>
      <c r="C745" s="146"/>
      <c r="D745" s="146"/>
      <c r="E745" s="146"/>
      <c r="F745" s="131"/>
      <c r="G745" s="149"/>
      <c r="H745" s="6"/>
      <c r="I745" s="6"/>
      <c r="J745" s="6"/>
      <c r="K745" s="6"/>
      <c r="L745" s="6"/>
      <c r="M745" s="6"/>
      <c r="N745" s="6"/>
      <c r="O745" s="6"/>
    </row>
    <row r="746" spans="1:15" ht="12.75" hidden="1">
      <c r="A746" s="144"/>
      <c r="B746" s="145"/>
      <c r="C746" s="146"/>
      <c r="D746" s="146"/>
      <c r="E746" s="146"/>
      <c r="F746" s="131"/>
      <c r="G746" s="149"/>
      <c r="H746" s="6"/>
      <c r="I746" s="6"/>
      <c r="J746" s="6"/>
      <c r="K746" s="6"/>
      <c r="L746" s="6"/>
      <c r="M746" s="6"/>
      <c r="N746" s="6"/>
      <c r="O746" s="6"/>
    </row>
    <row r="747" spans="1:15" ht="12.75" hidden="1">
      <c r="A747" s="144"/>
      <c r="B747" s="145"/>
      <c r="C747" s="146"/>
      <c r="D747" s="146"/>
      <c r="E747" s="146"/>
      <c r="F747" s="131"/>
      <c r="G747" s="149"/>
      <c r="H747" s="6"/>
      <c r="I747" s="6"/>
      <c r="J747" s="6"/>
      <c r="K747" s="6"/>
      <c r="L747" s="6"/>
      <c r="M747" s="6"/>
      <c r="N747" s="6"/>
      <c r="O747" s="6"/>
    </row>
    <row r="748" spans="1:15" ht="12.75" hidden="1">
      <c r="A748" s="144"/>
      <c r="B748" s="145"/>
      <c r="C748" s="146"/>
      <c r="D748" s="146"/>
      <c r="E748" s="146"/>
      <c r="F748" s="131"/>
      <c r="G748" s="149"/>
      <c r="H748" s="6"/>
      <c r="I748" s="6"/>
      <c r="J748" s="6"/>
      <c r="K748" s="6"/>
      <c r="L748" s="6"/>
      <c r="M748" s="6"/>
      <c r="N748" s="6"/>
      <c r="O748" s="6"/>
    </row>
    <row r="749" spans="1:15" ht="12.75" hidden="1">
      <c r="A749" s="144"/>
      <c r="B749" s="145"/>
      <c r="C749" s="146"/>
      <c r="D749" s="146"/>
      <c r="E749" s="146"/>
      <c r="F749" s="131"/>
      <c r="G749" s="149"/>
      <c r="H749" s="6"/>
      <c r="I749" s="6"/>
      <c r="J749" s="6"/>
      <c r="K749" s="6"/>
      <c r="L749" s="6"/>
      <c r="M749" s="6"/>
      <c r="N749" s="6"/>
      <c r="O749" s="6"/>
    </row>
    <row r="750" spans="1:15" ht="12.75" hidden="1">
      <c r="A750" s="144"/>
      <c r="B750" s="145"/>
      <c r="C750" s="146"/>
      <c r="D750" s="146"/>
      <c r="E750" s="146"/>
      <c r="F750" s="131"/>
      <c r="G750" s="149"/>
      <c r="H750" s="6"/>
      <c r="I750" s="6"/>
      <c r="J750" s="6"/>
      <c r="K750" s="6"/>
      <c r="L750" s="6"/>
      <c r="M750" s="6"/>
      <c r="N750" s="6"/>
      <c r="O750" s="6"/>
    </row>
    <row r="751" spans="1:15" ht="12.75" hidden="1">
      <c r="A751" s="144"/>
      <c r="B751" s="145"/>
      <c r="C751" s="146"/>
      <c r="D751" s="146"/>
      <c r="E751" s="146"/>
      <c r="F751" s="131"/>
      <c r="G751" s="149"/>
      <c r="H751" s="6"/>
      <c r="I751" s="6"/>
      <c r="J751" s="6"/>
      <c r="K751" s="6"/>
      <c r="L751" s="6"/>
      <c r="M751" s="6"/>
      <c r="N751" s="6"/>
      <c r="O751" s="6"/>
    </row>
    <row r="752" spans="1:15" ht="12.75" hidden="1">
      <c r="A752" s="144"/>
      <c r="B752" s="145"/>
      <c r="C752" s="146"/>
      <c r="D752" s="146"/>
      <c r="E752" s="146"/>
      <c r="F752" s="131"/>
      <c r="G752" s="149"/>
      <c r="H752" s="6"/>
      <c r="I752" s="6"/>
      <c r="J752" s="6"/>
      <c r="K752" s="6"/>
      <c r="L752" s="6"/>
      <c r="M752" s="6"/>
      <c r="N752" s="6"/>
      <c r="O752" s="6"/>
    </row>
    <row r="753" spans="1:15" ht="12.75" hidden="1">
      <c r="A753" s="144"/>
      <c r="B753" s="145"/>
      <c r="C753" s="146"/>
      <c r="D753" s="146"/>
      <c r="E753" s="146"/>
      <c r="F753" s="131"/>
      <c r="G753" s="149"/>
      <c r="H753" s="6"/>
      <c r="I753" s="6"/>
      <c r="J753" s="6"/>
      <c r="K753" s="6"/>
      <c r="L753" s="6"/>
      <c r="M753" s="6"/>
      <c r="N753" s="6"/>
      <c r="O753" s="6"/>
    </row>
    <row r="754" spans="1:15" ht="12.75" hidden="1">
      <c r="A754" s="144"/>
      <c r="B754" s="145"/>
      <c r="C754" s="146"/>
      <c r="D754" s="146"/>
      <c r="E754" s="146"/>
      <c r="F754" s="131"/>
      <c r="G754" s="149"/>
      <c r="H754" s="6"/>
      <c r="I754" s="6"/>
      <c r="J754" s="6"/>
      <c r="K754" s="6"/>
      <c r="L754" s="6"/>
      <c r="M754" s="6"/>
      <c r="N754" s="6"/>
      <c r="O754" s="6"/>
    </row>
    <row r="755" spans="1:15" ht="12.75" hidden="1">
      <c r="A755" s="144"/>
      <c r="B755" s="145"/>
      <c r="C755" s="146"/>
      <c r="D755" s="146"/>
      <c r="E755" s="146"/>
      <c r="F755" s="131"/>
      <c r="G755" s="149"/>
      <c r="H755" s="6"/>
      <c r="I755" s="6"/>
      <c r="J755" s="6"/>
      <c r="K755" s="6"/>
      <c r="L755" s="6"/>
      <c r="M755" s="6"/>
      <c r="N755" s="6"/>
      <c r="O755" s="6"/>
    </row>
    <row r="756" spans="1:15" ht="12.75" hidden="1">
      <c r="A756" s="144"/>
      <c r="B756" s="145"/>
      <c r="C756" s="146"/>
      <c r="D756" s="146"/>
      <c r="E756" s="146"/>
      <c r="F756" s="131"/>
      <c r="G756" s="149"/>
      <c r="H756" s="6"/>
      <c r="I756" s="6"/>
      <c r="J756" s="6"/>
      <c r="K756" s="6"/>
      <c r="L756" s="6"/>
      <c r="M756" s="6"/>
      <c r="N756" s="6"/>
      <c r="O756" s="6"/>
    </row>
    <row r="757" spans="1:15" ht="12.75" hidden="1">
      <c r="A757" s="144"/>
      <c r="B757" s="145"/>
      <c r="C757" s="146"/>
      <c r="D757" s="146"/>
      <c r="E757" s="146"/>
      <c r="F757" s="131"/>
      <c r="G757" s="149"/>
      <c r="H757" s="6"/>
      <c r="I757" s="6"/>
      <c r="J757" s="6"/>
      <c r="K757" s="6"/>
      <c r="L757" s="6"/>
      <c r="M757" s="6"/>
      <c r="N757" s="6"/>
      <c r="O757" s="6"/>
    </row>
    <row r="758" spans="1:15" ht="12.75" hidden="1">
      <c r="A758" s="144"/>
      <c r="B758" s="145"/>
      <c r="C758" s="146"/>
      <c r="D758" s="146"/>
      <c r="E758" s="146"/>
      <c r="F758" s="131"/>
      <c r="G758" s="149"/>
      <c r="H758" s="6"/>
      <c r="I758" s="6"/>
      <c r="J758" s="6"/>
      <c r="K758" s="6"/>
      <c r="L758" s="6"/>
      <c r="M758" s="6"/>
      <c r="N758" s="6"/>
      <c r="O758" s="6"/>
    </row>
    <row r="759" spans="1:15" ht="12.75" hidden="1">
      <c r="A759" s="144"/>
      <c r="B759" s="145"/>
      <c r="C759" s="146"/>
      <c r="D759" s="146"/>
      <c r="E759" s="146"/>
      <c r="F759" s="131"/>
      <c r="G759" s="149"/>
      <c r="H759" s="6"/>
      <c r="I759" s="6"/>
      <c r="J759" s="6"/>
      <c r="K759" s="6"/>
      <c r="L759" s="6"/>
      <c r="M759" s="6"/>
      <c r="N759" s="6"/>
      <c r="O759" s="6"/>
    </row>
    <row r="760" spans="1:15" ht="12.75" hidden="1">
      <c r="A760" s="144"/>
      <c r="B760" s="145"/>
      <c r="C760" s="146"/>
      <c r="D760" s="146"/>
      <c r="E760" s="146"/>
      <c r="F760" s="131"/>
      <c r="G760" s="149"/>
      <c r="H760" s="6"/>
      <c r="I760" s="6"/>
      <c r="J760" s="6"/>
      <c r="K760" s="6"/>
      <c r="L760" s="6"/>
      <c r="M760" s="6"/>
      <c r="N760" s="6"/>
      <c r="O760" s="6"/>
    </row>
    <row r="761" spans="1:15" ht="12.75" hidden="1">
      <c r="A761" s="144"/>
      <c r="B761" s="145"/>
      <c r="C761" s="146"/>
      <c r="D761" s="146"/>
      <c r="E761" s="146"/>
      <c r="F761" s="131"/>
      <c r="G761" s="149"/>
      <c r="H761" s="6"/>
      <c r="I761" s="6"/>
      <c r="J761" s="6"/>
      <c r="K761" s="6"/>
      <c r="L761" s="6"/>
      <c r="M761" s="6"/>
      <c r="N761" s="6"/>
      <c r="O761" s="6"/>
    </row>
    <row r="762" spans="1:15" ht="12.75" hidden="1">
      <c r="A762" s="144"/>
      <c r="B762" s="145"/>
      <c r="C762" s="146"/>
      <c r="D762" s="146"/>
      <c r="E762" s="146"/>
      <c r="F762" s="131"/>
      <c r="G762" s="149"/>
      <c r="H762" s="6"/>
      <c r="I762" s="6"/>
      <c r="J762" s="6"/>
      <c r="K762" s="6"/>
      <c r="L762" s="6"/>
      <c r="M762" s="6"/>
      <c r="N762" s="6"/>
      <c r="O762" s="6"/>
    </row>
    <row r="763" spans="1:15" ht="12.75" hidden="1">
      <c r="A763" s="144"/>
      <c r="B763" s="145"/>
      <c r="C763" s="146"/>
      <c r="D763" s="146"/>
      <c r="E763" s="146"/>
      <c r="F763" s="131"/>
      <c r="G763" s="149"/>
      <c r="H763" s="6"/>
      <c r="I763" s="6"/>
      <c r="J763" s="6"/>
      <c r="K763" s="6"/>
      <c r="L763" s="6"/>
      <c r="M763" s="6"/>
      <c r="N763" s="6"/>
      <c r="O763" s="6"/>
    </row>
    <row r="764" spans="1:15" ht="12.75" hidden="1">
      <c r="A764" s="144"/>
      <c r="B764" s="145"/>
      <c r="C764" s="146"/>
      <c r="D764" s="146"/>
      <c r="E764" s="146"/>
      <c r="F764" s="131"/>
      <c r="G764" s="149"/>
      <c r="H764" s="6"/>
      <c r="I764" s="6"/>
      <c r="J764" s="6"/>
      <c r="K764" s="6"/>
      <c r="L764" s="6"/>
      <c r="M764" s="6"/>
      <c r="N764" s="6"/>
      <c r="O764" s="6"/>
    </row>
    <row r="765" spans="1:15" ht="12.75" hidden="1">
      <c r="A765" s="144"/>
      <c r="B765" s="145"/>
      <c r="C765" s="146"/>
      <c r="D765" s="146"/>
      <c r="E765" s="146"/>
      <c r="F765" s="131"/>
      <c r="G765" s="149"/>
      <c r="H765" s="6"/>
      <c r="I765" s="6"/>
      <c r="J765" s="6"/>
      <c r="K765" s="6"/>
      <c r="L765" s="6"/>
      <c r="M765" s="6"/>
      <c r="N765" s="6"/>
      <c r="O765" s="6"/>
    </row>
    <row r="766" spans="1:15" ht="12.75" hidden="1">
      <c r="A766" s="144"/>
      <c r="B766" s="145"/>
      <c r="C766" s="146"/>
      <c r="D766" s="146"/>
      <c r="E766" s="146"/>
      <c r="F766" s="131"/>
      <c r="G766" s="149"/>
      <c r="H766" s="6"/>
      <c r="I766" s="6"/>
      <c r="J766" s="6"/>
      <c r="K766" s="6"/>
      <c r="L766" s="6"/>
      <c r="M766" s="6"/>
      <c r="N766" s="6"/>
      <c r="O766" s="6"/>
    </row>
    <row r="767" spans="1:15" ht="12.75" hidden="1">
      <c r="A767" s="144"/>
      <c r="B767" s="145"/>
      <c r="C767" s="146"/>
      <c r="D767" s="146"/>
      <c r="E767" s="146"/>
      <c r="F767" s="131"/>
      <c r="G767" s="149"/>
      <c r="H767" s="6"/>
      <c r="I767" s="6"/>
      <c r="J767" s="6"/>
      <c r="K767" s="6"/>
      <c r="L767" s="6"/>
      <c r="M767" s="6"/>
      <c r="N767" s="6"/>
      <c r="O767" s="6"/>
    </row>
    <row r="768" spans="1:15" ht="12.75" hidden="1">
      <c r="A768" s="144"/>
      <c r="B768" s="145"/>
      <c r="C768" s="146"/>
      <c r="D768" s="146"/>
      <c r="E768" s="146"/>
      <c r="F768" s="131"/>
      <c r="G768" s="149"/>
      <c r="H768" s="6"/>
      <c r="I768" s="6"/>
      <c r="J768" s="6"/>
      <c r="K768" s="6"/>
      <c r="L768" s="6"/>
      <c r="M768" s="6"/>
      <c r="N768" s="6"/>
      <c r="O768" s="6"/>
    </row>
    <row r="769" spans="1:15" ht="12.75" hidden="1">
      <c r="A769" s="144"/>
      <c r="B769" s="145"/>
      <c r="C769" s="146"/>
      <c r="D769" s="146"/>
      <c r="E769" s="146"/>
      <c r="F769" s="131"/>
      <c r="G769" s="149"/>
      <c r="H769" s="6"/>
      <c r="I769" s="6"/>
      <c r="J769" s="6"/>
      <c r="K769" s="6"/>
      <c r="L769" s="6"/>
      <c r="M769" s="6"/>
      <c r="N769" s="6"/>
      <c r="O769" s="6"/>
    </row>
    <row r="770" spans="1:15" ht="12.75" hidden="1">
      <c r="A770" s="144"/>
      <c r="B770" s="145"/>
      <c r="C770" s="146"/>
      <c r="D770" s="146"/>
      <c r="E770" s="146"/>
      <c r="F770" s="131"/>
      <c r="G770" s="149"/>
      <c r="H770" s="6"/>
      <c r="I770" s="6"/>
      <c r="J770" s="6"/>
      <c r="K770" s="6"/>
      <c r="L770" s="6"/>
      <c r="M770" s="6"/>
      <c r="N770" s="6"/>
      <c r="O770" s="6"/>
    </row>
    <row r="771" spans="1:15" ht="12.75" hidden="1">
      <c r="A771" s="144"/>
      <c r="B771" s="145"/>
      <c r="C771" s="146"/>
      <c r="D771" s="146"/>
      <c r="E771" s="146"/>
      <c r="F771" s="131"/>
      <c r="G771" s="149"/>
      <c r="H771" s="6"/>
      <c r="I771" s="6"/>
      <c r="J771" s="6"/>
      <c r="K771" s="6"/>
      <c r="L771" s="6"/>
      <c r="M771" s="6"/>
      <c r="N771" s="6"/>
      <c r="O771" s="6"/>
    </row>
    <row r="772" spans="1:15" ht="12.75" hidden="1">
      <c r="A772" s="144"/>
      <c r="B772" s="145"/>
      <c r="C772" s="146"/>
      <c r="D772" s="146"/>
      <c r="E772" s="146"/>
      <c r="F772" s="131"/>
      <c r="G772" s="149"/>
      <c r="H772" s="6"/>
      <c r="I772" s="6"/>
      <c r="J772" s="6"/>
      <c r="K772" s="6"/>
      <c r="L772" s="6"/>
      <c r="M772" s="6"/>
      <c r="N772" s="6"/>
      <c r="O772" s="6"/>
    </row>
    <row r="773" spans="1:15" ht="12.75" hidden="1">
      <c r="A773" s="144"/>
      <c r="B773" s="145"/>
      <c r="C773" s="146"/>
      <c r="D773" s="146"/>
      <c r="E773" s="146"/>
      <c r="F773" s="131"/>
      <c r="G773" s="149"/>
      <c r="H773" s="6"/>
      <c r="I773" s="6"/>
      <c r="J773" s="6"/>
      <c r="K773" s="6"/>
      <c r="L773" s="6"/>
      <c r="M773" s="6"/>
      <c r="N773" s="6"/>
      <c r="O773" s="6"/>
    </row>
    <row r="774" spans="1:15" ht="12.75" hidden="1">
      <c r="A774" s="144"/>
      <c r="B774" s="145"/>
      <c r="C774" s="146"/>
      <c r="D774" s="146"/>
      <c r="E774" s="146"/>
      <c r="F774" s="131"/>
      <c r="G774" s="149"/>
      <c r="H774" s="6"/>
      <c r="I774" s="6"/>
      <c r="J774" s="6"/>
      <c r="K774" s="6"/>
      <c r="L774" s="6"/>
      <c r="M774" s="6"/>
      <c r="N774" s="6"/>
      <c r="O774" s="6"/>
    </row>
    <row r="775" spans="1:15" ht="12.75" hidden="1">
      <c r="A775" s="144"/>
      <c r="B775" s="145"/>
      <c r="C775" s="146"/>
      <c r="D775" s="146"/>
      <c r="E775" s="146"/>
      <c r="F775" s="131"/>
      <c r="G775" s="149"/>
      <c r="H775" s="6"/>
      <c r="I775" s="6"/>
      <c r="J775" s="6"/>
      <c r="K775" s="6"/>
      <c r="L775" s="6"/>
      <c r="M775" s="6"/>
      <c r="N775" s="6"/>
      <c r="O775" s="6"/>
    </row>
    <row r="776" spans="1:15" ht="12.75" hidden="1">
      <c r="A776" s="144"/>
      <c r="B776" s="145"/>
      <c r="C776" s="146"/>
      <c r="D776" s="146"/>
      <c r="E776" s="146"/>
      <c r="F776" s="131"/>
      <c r="G776" s="149"/>
      <c r="H776" s="6"/>
      <c r="I776" s="6"/>
      <c r="J776" s="6"/>
      <c r="K776" s="6"/>
      <c r="L776" s="6"/>
      <c r="M776" s="6"/>
      <c r="N776" s="6"/>
      <c r="O776" s="6"/>
    </row>
    <row r="777" spans="1:15" ht="12.75" hidden="1">
      <c r="A777" s="144"/>
      <c r="B777" s="145"/>
      <c r="C777" s="146"/>
      <c r="D777" s="146"/>
      <c r="E777" s="146"/>
      <c r="F777" s="131"/>
      <c r="G777" s="149"/>
      <c r="H777" s="6"/>
      <c r="I777" s="6"/>
      <c r="J777" s="6"/>
      <c r="K777" s="6"/>
      <c r="L777" s="6"/>
      <c r="M777" s="6"/>
      <c r="N777" s="6"/>
      <c r="O777" s="6"/>
    </row>
    <row r="778" spans="1:15" ht="12.75" hidden="1">
      <c r="A778" s="144"/>
      <c r="B778" s="145"/>
      <c r="C778" s="146"/>
      <c r="D778" s="146"/>
      <c r="E778" s="146"/>
      <c r="F778" s="131"/>
      <c r="G778" s="149"/>
      <c r="H778" s="6"/>
      <c r="I778" s="6"/>
      <c r="J778" s="6"/>
      <c r="K778" s="6"/>
      <c r="L778" s="6"/>
      <c r="M778" s="6"/>
      <c r="N778" s="6"/>
      <c r="O778" s="6"/>
    </row>
    <row r="779" spans="1:15" ht="12.75" hidden="1">
      <c r="A779" s="144"/>
      <c r="B779" s="145"/>
      <c r="C779" s="146"/>
      <c r="D779" s="146"/>
      <c r="E779" s="146"/>
      <c r="F779" s="131"/>
      <c r="G779" s="149"/>
      <c r="H779" s="6"/>
      <c r="I779" s="6"/>
      <c r="J779" s="6"/>
      <c r="K779" s="6"/>
      <c r="L779" s="6"/>
      <c r="M779" s="6"/>
      <c r="N779" s="6"/>
      <c r="O779" s="6"/>
    </row>
    <row r="780" spans="1:15" ht="12.75" hidden="1">
      <c r="A780" s="144"/>
      <c r="B780" s="145"/>
      <c r="C780" s="146"/>
      <c r="D780" s="146"/>
      <c r="E780" s="146"/>
      <c r="F780" s="131"/>
      <c r="G780" s="149"/>
      <c r="H780" s="6"/>
      <c r="I780" s="6"/>
      <c r="J780" s="6"/>
      <c r="K780" s="6"/>
      <c r="L780" s="6"/>
      <c r="M780" s="6"/>
      <c r="N780" s="6"/>
      <c r="O780" s="6"/>
    </row>
    <row r="781" spans="1:15" ht="12.75" hidden="1">
      <c r="A781" s="144"/>
      <c r="B781" s="145"/>
      <c r="C781" s="146"/>
      <c r="D781" s="146"/>
      <c r="E781" s="146"/>
      <c r="F781" s="131"/>
      <c r="G781" s="149"/>
      <c r="H781" s="6"/>
      <c r="I781" s="6"/>
      <c r="J781" s="6"/>
      <c r="K781" s="6"/>
      <c r="L781" s="6"/>
      <c r="M781" s="6"/>
      <c r="N781" s="6"/>
      <c r="O781" s="6"/>
    </row>
    <row r="782" spans="1:15" ht="12.75" hidden="1">
      <c r="A782" s="144"/>
      <c r="B782" s="145"/>
      <c r="C782" s="146"/>
      <c r="D782" s="146"/>
      <c r="E782" s="146"/>
      <c r="F782" s="131"/>
      <c r="G782" s="149"/>
      <c r="H782" s="6"/>
      <c r="I782" s="6"/>
      <c r="J782" s="6"/>
      <c r="K782" s="6"/>
      <c r="L782" s="6"/>
      <c r="M782" s="6"/>
      <c r="N782" s="6"/>
      <c r="O782" s="6"/>
    </row>
    <row r="783" spans="1:15" ht="12.75" hidden="1">
      <c r="A783" s="144"/>
      <c r="B783" s="145"/>
      <c r="C783" s="146"/>
      <c r="D783" s="146"/>
      <c r="E783" s="146"/>
      <c r="F783" s="131"/>
      <c r="G783" s="149"/>
      <c r="H783" s="6"/>
      <c r="I783" s="6"/>
      <c r="J783" s="6"/>
      <c r="K783" s="6"/>
      <c r="L783" s="6"/>
      <c r="M783" s="6"/>
      <c r="N783" s="6"/>
      <c r="O783" s="6"/>
    </row>
    <row r="784" spans="1:15" ht="12.75" hidden="1">
      <c r="A784" s="144"/>
      <c r="B784" s="145"/>
      <c r="C784" s="146"/>
      <c r="D784" s="146"/>
      <c r="E784" s="146"/>
      <c r="F784" s="131"/>
      <c r="G784" s="149"/>
      <c r="H784" s="6"/>
      <c r="I784" s="6"/>
      <c r="J784" s="6"/>
      <c r="K784" s="6"/>
      <c r="L784" s="6"/>
      <c r="M784" s="6"/>
      <c r="N784" s="6"/>
      <c r="O784" s="6"/>
    </row>
    <row r="785" spans="1:15" ht="12.75" hidden="1">
      <c r="A785" s="144"/>
      <c r="B785" s="145"/>
      <c r="C785" s="146"/>
      <c r="D785" s="146"/>
      <c r="E785" s="146"/>
      <c r="F785" s="131"/>
      <c r="G785" s="149"/>
      <c r="H785" s="6"/>
      <c r="I785" s="6"/>
      <c r="J785" s="6"/>
      <c r="K785" s="6"/>
      <c r="L785" s="6"/>
      <c r="M785" s="6"/>
      <c r="N785" s="6"/>
      <c r="O785" s="6"/>
    </row>
    <row r="786" spans="1:15" ht="12.75" hidden="1">
      <c r="A786" s="144"/>
      <c r="B786" s="145"/>
      <c r="C786" s="146"/>
      <c r="D786" s="146"/>
      <c r="E786" s="146"/>
      <c r="F786" s="131"/>
      <c r="G786" s="149"/>
      <c r="H786" s="6"/>
      <c r="I786" s="6"/>
      <c r="J786" s="6"/>
      <c r="K786" s="6"/>
      <c r="L786" s="6"/>
      <c r="M786" s="6"/>
      <c r="N786" s="6"/>
      <c r="O786" s="6"/>
    </row>
    <row r="787" spans="1:15" ht="12.75" hidden="1">
      <c r="A787" s="144"/>
      <c r="B787" s="145"/>
      <c r="C787" s="146"/>
      <c r="D787" s="146"/>
      <c r="E787" s="146"/>
      <c r="F787" s="131"/>
      <c r="G787" s="149"/>
      <c r="H787" s="6"/>
      <c r="I787" s="6"/>
      <c r="J787" s="6"/>
      <c r="K787" s="6"/>
      <c r="L787" s="6"/>
      <c r="M787" s="6"/>
      <c r="N787" s="6"/>
      <c r="O787" s="6"/>
    </row>
    <row r="788" spans="1:15" ht="12.75" hidden="1">
      <c r="A788" s="144"/>
      <c r="B788" s="145"/>
      <c r="C788" s="146"/>
      <c r="D788" s="146"/>
      <c r="E788" s="146"/>
      <c r="F788" s="131"/>
      <c r="G788" s="149"/>
      <c r="H788" s="6"/>
      <c r="I788" s="6"/>
      <c r="J788" s="6"/>
      <c r="K788" s="6"/>
      <c r="L788" s="6"/>
      <c r="M788" s="6"/>
      <c r="N788" s="6"/>
      <c r="O788" s="6"/>
    </row>
    <row r="789" spans="1:15" ht="12.75" hidden="1">
      <c r="A789" s="144"/>
      <c r="B789" s="145"/>
      <c r="C789" s="146"/>
      <c r="D789" s="146"/>
      <c r="E789" s="146"/>
      <c r="F789" s="131"/>
      <c r="G789" s="149"/>
      <c r="H789" s="6"/>
      <c r="I789" s="6"/>
      <c r="J789" s="6"/>
      <c r="K789" s="6"/>
      <c r="L789" s="6"/>
      <c r="M789" s="6"/>
      <c r="N789" s="6"/>
      <c r="O789" s="6"/>
    </row>
    <row r="790" spans="1:15" ht="12.75" hidden="1">
      <c r="A790" s="144"/>
      <c r="B790" s="145"/>
      <c r="C790" s="146"/>
      <c r="D790" s="146"/>
      <c r="E790" s="146"/>
      <c r="F790" s="131"/>
      <c r="G790" s="149"/>
      <c r="H790" s="6"/>
      <c r="I790" s="6"/>
      <c r="J790" s="6"/>
      <c r="K790" s="6"/>
      <c r="L790" s="6"/>
      <c r="M790" s="6"/>
      <c r="N790" s="6"/>
      <c r="O790" s="6"/>
    </row>
    <row r="791" spans="1:15" ht="12.75" hidden="1">
      <c r="A791" s="144"/>
      <c r="B791" s="145"/>
      <c r="C791" s="146"/>
      <c r="D791" s="146"/>
      <c r="E791" s="146"/>
      <c r="F791" s="131"/>
      <c r="G791" s="149"/>
      <c r="H791" s="6"/>
      <c r="I791" s="6"/>
      <c r="J791" s="6"/>
      <c r="K791" s="6"/>
      <c r="L791" s="6"/>
      <c r="M791" s="6"/>
      <c r="N791" s="6"/>
      <c r="O791" s="6"/>
    </row>
    <row r="792" spans="1:15" ht="12.75" hidden="1">
      <c r="A792" s="144"/>
      <c r="B792" s="145"/>
      <c r="C792" s="146"/>
      <c r="D792" s="146"/>
      <c r="E792" s="146"/>
      <c r="F792" s="131"/>
      <c r="G792" s="149"/>
      <c r="H792" s="6"/>
      <c r="I792" s="6"/>
      <c r="J792" s="6"/>
      <c r="K792" s="6"/>
      <c r="L792" s="6"/>
      <c r="M792" s="6"/>
      <c r="N792" s="6"/>
      <c r="O792" s="6"/>
    </row>
    <row r="793" spans="1:15" ht="12.75" hidden="1">
      <c r="A793" s="144"/>
      <c r="B793" s="145"/>
      <c r="C793" s="146"/>
      <c r="D793" s="146"/>
      <c r="E793" s="146"/>
      <c r="F793" s="131"/>
      <c r="G793" s="149"/>
      <c r="H793" s="6"/>
      <c r="I793" s="6"/>
      <c r="J793" s="6"/>
      <c r="K793" s="6"/>
      <c r="L793" s="6"/>
      <c r="M793" s="6"/>
      <c r="N793" s="6"/>
      <c r="O793" s="6"/>
    </row>
    <row r="794" spans="1:15" ht="12.75" hidden="1">
      <c r="A794" s="144"/>
      <c r="B794" s="145"/>
      <c r="C794" s="146"/>
      <c r="D794" s="146"/>
      <c r="E794" s="146"/>
      <c r="F794" s="131"/>
      <c r="G794" s="149"/>
      <c r="H794" s="6"/>
      <c r="I794" s="6"/>
      <c r="J794" s="6"/>
      <c r="K794" s="6"/>
      <c r="L794" s="6"/>
      <c r="M794" s="6"/>
      <c r="N794" s="6"/>
      <c r="O794" s="6"/>
    </row>
    <row r="795" spans="1:15" ht="12.75" hidden="1">
      <c r="A795" s="144"/>
      <c r="B795" s="145"/>
      <c r="C795" s="146"/>
      <c r="D795" s="146"/>
      <c r="E795" s="146"/>
      <c r="F795" s="131"/>
      <c r="G795" s="149"/>
      <c r="H795" s="6"/>
      <c r="I795" s="6"/>
      <c r="J795" s="6"/>
      <c r="K795" s="6"/>
      <c r="L795" s="6"/>
      <c r="M795" s="6"/>
      <c r="N795" s="6"/>
      <c r="O795" s="6"/>
    </row>
    <row r="796" spans="1:15" ht="12.75" hidden="1">
      <c r="A796" s="144"/>
      <c r="B796" s="145"/>
      <c r="C796" s="146"/>
      <c r="D796" s="146"/>
      <c r="E796" s="146"/>
      <c r="F796" s="131"/>
      <c r="G796" s="149"/>
      <c r="H796" s="6"/>
      <c r="I796" s="6"/>
      <c r="J796" s="6"/>
      <c r="K796" s="6"/>
      <c r="L796" s="6"/>
      <c r="M796" s="6"/>
      <c r="N796" s="6"/>
      <c r="O796" s="6"/>
    </row>
    <row r="797" spans="1:15" ht="12.75" hidden="1">
      <c r="A797" s="144"/>
      <c r="B797" s="145"/>
      <c r="C797" s="146"/>
      <c r="D797" s="146"/>
      <c r="E797" s="146"/>
      <c r="F797" s="131"/>
      <c r="G797" s="149"/>
      <c r="H797" s="6"/>
      <c r="I797" s="6"/>
      <c r="J797" s="6"/>
      <c r="K797" s="6"/>
      <c r="L797" s="6"/>
      <c r="M797" s="6"/>
      <c r="N797" s="6"/>
      <c r="O797" s="6"/>
    </row>
    <row r="798" spans="1:15" ht="12.75" hidden="1">
      <c r="A798" s="144"/>
      <c r="B798" s="145"/>
      <c r="C798" s="146"/>
      <c r="D798" s="146"/>
      <c r="E798" s="146"/>
      <c r="F798" s="131"/>
      <c r="G798" s="149"/>
      <c r="H798" s="6"/>
      <c r="I798" s="6"/>
      <c r="J798" s="6"/>
      <c r="K798" s="6"/>
      <c r="L798" s="6"/>
      <c r="M798" s="6"/>
      <c r="N798" s="6"/>
      <c r="O798" s="6"/>
    </row>
    <row r="799" spans="1:15" ht="12.75" hidden="1">
      <c r="A799" s="144"/>
      <c r="B799" s="145"/>
      <c r="C799" s="146"/>
      <c r="D799" s="146"/>
      <c r="E799" s="146"/>
      <c r="F799" s="131"/>
      <c r="G799" s="149"/>
      <c r="H799" s="6"/>
      <c r="I799" s="6"/>
      <c r="J799" s="6"/>
      <c r="K799" s="6"/>
      <c r="L799" s="6"/>
      <c r="M799" s="6"/>
      <c r="N799" s="6"/>
      <c r="O799" s="6"/>
    </row>
    <row r="800" spans="1:15" ht="12.75" hidden="1">
      <c r="A800" s="144"/>
      <c r="B800" s="145"/>
      <c r="C800" s="146"/>
      <c r="D800" s="146"/>
      <c r="E800" s="146"/>
      <c r="F800" s="131"/>
      <c r="G800" s="149"/>
      <c r="H800" s="6"/>
      <c r="I800" s="6"/>
      <c r="J800" s="6"/>
      <c r="K800" s="6"/>
      <c r="L800" s="6"/>
      <c r="M800" s="6"/>
      <c r="N800" s="6"/>
      <c r="O800" s="6"/>
    </row>
    <row r="801" spans="1:15" ht="12.75" hidden="1">
      <c r="A801" s="144"/>
      <c r="B801" s="145"/>
      <c r="C801" s="146"/>
      <c r="D801" s="146"/>
      <c r="E801" s="146"/>
      <c r="F801" s="131"/>
      <c r="G801" s="149"/>
      <c r="H801" s="6"/>
      <c r="I801" s="6"/>
      <c r="J801" s="6"/>
      <c r="K801" s="6"/>
      <c r="L801" s="6"/>
      <c r="M801" s="6"/>
      <c r="N801" s="6"/>
      <c r="O801" s="6"/>
    </row>
    <row r="802" spans="1:15" ht="12.75" hidden="1">
      <c r="A802" s="144"/>
      <c r="B802" s="145"/>
      <c r="C802" s="146"/>
      <c r="D802" s="146"/>
      <c r="E802" s="146"/>
      <c r="F802" s="131"/>
      <c r="G802" s="149"/>
      <c r="H802" s="6"/>
      <c r="I802" s="6"/>
      <c r="J802" s="6"/>
      <c r="K802" s="6"/>
      <c r="L802" s="6"/>
      <c r="M802" s="6"/>
      <c r="N802" s="6"/>
      <c r="O802" s="6"/>
    </row>
    <row r="803" spans="1:15" ht="12.75" hidden="1">
      <c r="A803" s="144"/>
      <c r="B803" s="145"/>
      <c r="C803" s="146"/>
      <c r="D803" s="146"/>
      <c r="E803" s="146"/>
      <c r="F803" s="131"/>
      <c r="G803" s="149"/>
      <c r="H803" s="6"/>
      <c r="I803" s="6"/>
      <c r="J803" s="6"/>
      <c r="K803" s="6"/>
      <c r="L803" s="6"/>
      <c r="M803" s="6"/>
      <c r="N803" s="6"/>
      <c r="O803" s="6"/>
    </row>
    <row r="804" spans="1:15" ht="12.75" hidden="1">
      <c r="A804" s="144"/>
      <c r="B804" s="145"/>
      <c r="C804" s="146"/>
      <c r="D804" s="146"/>
      <c r="E804" s="146"/>
      <c r="F804" s="131"/>
      <c r="G804" s="149"/>
      <c r="H804" s="6"/>
      <c r="I804" s="6"/>
      <c r="J804" s="6"/>
      <c r="K804" s="6"/>
      <c r="L804" s="6"/>
      <c r="M804" s="6"/>
      <c r="N804" s="6"/>
      <c r="O804" s="6"/>
    </row>
    <row r="805" spans="1:15" ht="12.75" hidden="1">
      <c r="A805" s="144"/>
      <c r="B805" s="145"/>
      <c r="C805" s="146"/>
      <c r="D805" s="146"/>
      <c r="E805" s="146"/>
      <c r="F805" s="131"/>
      <c r="G805" s="149"/>
      <c r="H805" s="6"/>
      <c r="I805" s="6"/>
      <c r="J805" s="6"/>
      <c r="K805" s="6"/>
      <c r="L805" s="6"/>
      <c r="M805" s="6"/>
      <c r="N805" s="6"/>
      <c r="O805" s="6"/>
    </row>
    <row r="806" spans="1:15" ht="12.75" hidden="1">
      <c r="A806" s="144"/>
      <c r="B806" s="145"/>
      <c r="C806" s="146"/>
      <c r="D806" s="146"/>
      <c r="E806" s="146"/>
      <c r="F806" s="131"/>
      <c r="G806" s="149"/>
      <c r="H806" s="6"/>
      <c r="I806" s="6"/>
      <c r="J806" s="6"/>
      <c r="K806" s="6"/>
      <c r="L806" s="6"/>
      <c r="M806" s="6"/>
      <c r="N806" s="6"/>
      <c r="O806" s="6"/>
    </row>
    <row r="807" spans="1:15" ht="12.75" hidden="1">
      <c r="A807" s="144"/>
      <c r="B807" s="145"/>
      <c r="C807" s="146"/>
      <c r="D807" s="146"/>
      <c r="E807" s="146"/>
      <c r="F807" s="131"/>
      <c r="G807" s="149"/>
      <c r="H807" s="6"/>
      <c r="I807" s="6"/>
      <c r="J807" s="6"/>
      <c r="K807" s="6"/>
      <c r="L807" s="6"/>
      <c r="M807" s="6"/>
      <c r="N807" s="6"/>
      <c r="O807" s="6"/>
    </row>
    <row r="808" spans="1:15" ht="12.75" hidden="1">
      <c r="A808" s="144"/>
      <c r="B808" s="145"/>
      <c r="C808" s="146"/>
      <c r="D808" s="146"/>
      <c r="E808" s="146"/>
      <c r="F808" s="131"/>
      <c r="G808" s="149"/>
      <c r="H808" s="6"/>
      <c r="I808" s="6"/>
      <c r="J808" s="6"/>
      <c r="K808" s="6"/>
      <c r="L808" s="6"/>
      <c r="M808" s="6"/>
      <c r="N808" s="6"/>
      <c r="O808" s="6"/>
    </row>
    <row r="809" spans="1:15" ht="12.75" hidden="1">
      <c r="A809" s="144"/>
      <c r="B809" s="145"/>
      <c r="C809" s="146"/>
      <c r="D809" s="146"/>
      <c r="E809" s="146"/>
      <c r="F809" s="131"/>
      <c r="G809" s="149"/>
      <c r="H809" s="6"/>
      <c r="I809" s="6"/>
      <c r="J809" s="6"/>
      <c r="K809" s="6"/>
      <c r="L809" s="6"/>
      <c r="M809" s="6"/>
      <c r="N809" s="6"/>
      <c r="O809" s="6"/>
    </row>
    <row r="810" spans="1:15" ht="12.75" hidden="1">
      <c r="A810" s="144"/>
      <c r="B810" s="145"/>
      <c r="C810" s="146"/>
      <c r="D810" s="146"/>
      <c r="E810" s="146"/>
      <c r="F810" s="131"/>
      <c r="G810" s="149"/>
      <c r="H810" s="6"/>
      <c r="I810" s="6"/>
      <c r="J810" s="6"/>
      <c r="K810" s="6"/>
      <c r="L810" s="6"/>
      <c r="M810" s="6"/>
      <c r="N810" s="6"/>
      <c r="O810" s="6"/>
    </row>
    <row r="811" spans="1:15" ht="12.75" hidden="1">
      <c r="A811" s="144"/>
      <c r="B811" s="145"/>
      <c r="C811" s="146"/>
      <c r="D811" s="146"/>
      <c r="E811" s="146"/>
      <c r="F811" s="131"/>
      <c r="G811" s="149"/>
      <c r="H811" s="6"/>
      <c r="I811" s="6"/>
      <c r="J811" s="6"/>
      <c r="K811" s="6"/>
      <c r="L811" s="6"/>
      <c r="M811" s="6"/>
      <c r="N811" s="6"/>
      <c r="O811" s="6"/>
    </row>
    <row r="812" spans="1:15" ht="12.75" hidden="1">
      <c r="A812" s="144"/>
      <c r="B812" s="145"/>
      <c r="C812" s="146"/>
      <c r="D812" s="146"/>
      <c r="E812" s="146"/>
      <c r="F812" s="131"/>
      <c r="G812" s="149"/>
      <c r="H812" s="6"/>
      <c r="I812" s="6"/>
      <c r="J812" s="6"/>
      <c r="K812" s="6"/>
      <c r="L812" s="6"/>
      <c r="M812" s="6"/>
      <c r="N812" s="6"/>
      <c r="O812" s="6"/>
    </row>
    <row r="813" spans="1:15" ht="12.75" hidden="1">
      <c r="A813" s="144"/>
      <c r="B813" s="145"/>
      <c r="C813" s="146"/>
      <c r="D813" s="146"/>
      <c r="E813" s="146"/>
      <c r="F813" s="131"/>
      <c r="G813" s="149"/>
      <c r="H813" s="6"/>
      <c r="I813" s="6"/>
      <c r="J813" s="6"/>
      <c r="K813" s="6"/>
      <c r="L813" s="6"/>
      <c r="M813" s="6"/>
      <c r="N813" s="6"/>
      <c r="O813" s="6"/>
    </row>
    <row r="814" spans="1:15" ht="12.75" hidden="1">
      <c r="A814" s="144"/>
      <c r="B814" s="145"/>
      <c r="C814" s="146"/>
      <c r="D814" s="146"/>
      <c r="E814" s="146"/>
      <c r="F814" s="131"/>
      <c r="G814" s="149"/>
      <c r="H814" s="6"/>
      <c r="I814" s="6"/>
      <c r="J814" s="6"/>
      <c r="K814" s="6"/>
      <c r="L814" s="6"/>
      <c r="M814" s="6"/>
      <c r="N814" s="6"/>
      <c r="O814" s="6"/>
    </row>
    <row r="815" spans="1:15" ht="12.75" hidden="1">
      <c r="A815" s="144"/>
      <c r="B815" s="145"/>
      <c r="C815" s="146"/>
      <c r="D815" s="146"/>
      <c r="E815" s="146"/>
      <c r="F815" s="131"/>
      <c r="G815" s="149"/>
      <c r="H815" s="6"/>
      <c r="I815" s="6"/>
      <c r="J815" s="6"/>
      <c r="K815" s="6"/>
      <c r="L815" s="6"/>
      <c r="M815" s="6"/>
      <c r="N815" s="6"/>
      <c r="O815" s="6"/>
    </row>
    <row r="816" spans="1:15" ht="12.75" hidden="1">
      <c r="A816" s="144"/>
      <c r="B816" s="145"/>
      <c r="C816" s="146"/>
      <c r="D816" s="146"/>
      <c r="E816" s="146"/>
      <c r="F816" s="131"/>
      <c r="G816" s="149"/>
      <c r="H816" s="6"/>
      <c r="I816" s="6"/>
      <c r="J816" s="6"/>
      <c r="K816" s="6"/>
      <c r="L816" s="6"/>
      <c r="M816" s="6"/>
      <c r="N816" s="6"/>
      <c r="O816" s="6"/>
    </row>
    <row r="817" spans="1:15" ht="12.75" hidden="1">
      <c r="A817" s="144"/>
      <c r="B817" s="145"/>
      <c r="C817" s="146"/>
      <c r="D817" s="146"/>
      <c r="E817" s="146"/>
      <c r="F817" s="131"/>
      <c r="G817" s="149"/>
      <c r="H817" s="6"/>
      <c r="I817" s="6"/>
      <c r="J817" s="6"/>
      <c r="K817" s="6"/>
      <c r="L817" s="6"/>
      <c r="M817" s="6"/>
      <c r="N817" s="6"/>
      <c r="O817" s="6"/>
    </row>
    <row r="818" spans="1:15" ht="12.75" hidden="1">
      <c r="A818" s="144"/>
      <c r="B818" s="145"/>
      <c r="C818" s="146"/>
      <c r="D818" s="146"/>
      <c r="E818" s="146"/>
      <c r="F818" s="131"/>
      <c r="G818" s="149"/>
      <c r="H818" s="6"/>
      <c r="I818" s="6"/>
      <c r="J818" s="6"/>
      <c r="K818" s="6"/>
      <c r="L818" s="6"/>
      <c r="M818" s="6"/>
      <c r="N818" s="6"/>
      <c r="O818" s="6"/>
    </row>
    <row r="819" spans="1:15" ht="12.75" hidden="1">
      <c r="A819" s="144"/>
      <c r="B819" s="145"/>
      <c r="C819" s="146"/>
      <c r="D819" s="146"/>
      <c r="E819" s="146"/>
      <c r="F819" s="131"/>
      <c r="G819" s="149"/>
      <c r="H819" s="6"/>
      <c r="I819" s="6"/>
      <c r="J819" s="6"/>
      <c r="K819" s="6"/>
      <c r="L819" s="6"/>
      <c r="M819" s="6"/>
      <c r="N819" s="6"/>
      <c r="O819" s="6"/>
    </row>
    <row r="820" spans="1:15" ht="12.75" hidden="1">
      <c r="A820" s="144"/>
      <c r="B820" s="145"/>
      <c r="C820" s="146"/>
      <c r="D820" s="146"/>
      <c r="E820" s="146"/>
      <c r="F820" s="131"/>
      <c r="G820" s="149"/>
      <c r="H820" s="6"/>
      <c r="I820" s="6"/>
      <c r="J820" s="6"/>
      <c r="K820" s="6"/>
      <c r="L820" s="6"/>
      <c r="M820" s="6"/>
      <c r="N820" s="6"/>
      <c r="O820" s="6"/>
    </row>
    <row r="821" spans="1:15" ht="12.75" hidden="1">
      <c r="A821" s="144"/>
      <c r="B821" s="145"/>
      <c r="C821" s="146"/>
      <c r="D821" s="146"/>
      <c r="E821" s="146"/>
      <c r="F821" s="131"/>
      <c r="G821" s="149"/>
      <c r="H821" s="6"/>
      <c r="I821" s="6"/>
      <c r="J821" s="6"/>
      <c r="K821" s="6"/>
      <c r="L821" s="6"/>
      <c r="M821" s="6"/>
      <c r="N821" s="6"/>
      <c r="O821" s="6"/>
    </row>
    <row r="822" spans="1:15" ht="12.75" hidden="1">
      <c r="A822" s="144"/>
      <c r="B822" s="145"/>
      <c r="C822" s="146"/>
      <c r="D822" s="146"/>
      <c r="E822" s="146"/>
      <c r="F822" s="131"/>
      <c r="G822" s="149"/>
      <c r="H822" s="6"/>
      <c r="I822" s="6"/>
      <c r="J822" s="6"/>
      <c r="K822" s="6"/>
      <c r="L822" s="6"/>
      <c r="M822" s="6"/>
      <c r="N822" s="6"/>
      <c r="O822" s="6"/>
    </row>
    <row r="823" spans="1:15" ht="12.75" hidden="1">
      <c r="A823" s="144"/>
      <c r="B823" s="145"/>
      <c r="C823" s="146"/>
      <c r="D823" s="146"/>
      <c r="E823" s="146"/>
      <c r="F823" s="131"/>
      <c r="G823" s="149"/>
      <c r="H823" s="6"/>
      <c r="I823" s="6"/>
      <c r="J823" s="6"/>
      <c r="K823" s="6"/>
      <c r="L823" s="6"/>
      <c r="M823" s="6"/>
      <c r="N823" s="6"/>
      <c r="O823" s="6"/>
    </row>
    <row r="824" spans="1:15" ht="12.75" hidden="1">
      <c r="A824" s="144"/>
      <c r="B824" s="145"/>
      <c r="C824" s="146"/>
      <c r="D824" s="146"/>
      <c r="E824" s="146"/>
      <c r="F824" s="131"/>
      <c r="G824" s="149"/>
      <c r="H824" s="6"/>
      <c r="I824" s="6"/>
      <c r="J824" s="6"/>
      <c r="K824" s="6"/>
      <c r="L824" s="6"/>
      <c r="M824" s="6"/>
      <c r="N824" s="6"/>
      <c r="O824" s="6"/>
    </row>
    <row r="825" spans="1:15" ht="12.75" hidden="1">
      <c r="A825" s="144"/>
      <c r="B825" s="145"/>
      <c r="C825" s="146"/>
      <c r="D825" s="146"/>
      <c r="E825" s="146"/>
      <c r="F825" s="131"/>
      <c r="G825" s="149"/>
      <c r="H825" s="6"/>
      <c r="I825" s="6"/>
      <c r="J825" s="6"/>
      <c r="K825" s="6"/>
      <c r="L825" s="6"/>
      <c r="M825" s="6"/>
      <c r="N825" s="6"/>
      <c r="O825" s="6"/>
    </row>
    <row r="826" spans="1:15" ht="12.75" hidden="1">
      <c r="A826" s="144"/>
      <c r="B826" s="145"/>
      <c r="C826" s="146"/>
      <c r="D826" s="146"/>
      <c r="E826" s="146"/>
      <c r="F826" s="131"/>
      <c r="G826" s="149"/>
      <c r="H826" s="6"/>
      <c r="I826" s="6"/>
      <c r="J826" s="6"/>
      <c r="K826" s="6"/>
      <c r="L826" s="6"/>
      <c r="M826" s="6"/>
      <c r="N826" s="6"/>
      <c r="O826" s="6"/>
    </row>
    <row r="827" spans="1:15" ht="12.75" hidden="1">
      <c r="A827" s="144"/>
      <c r="B827" s="145"/>
      <c r="C827" s="146"/>
      <c r="D827" s="146"/>
      <c r="E827" s="146"/>
      <c r="F827" s="131"/>
      <c r="G827" s="149"/>
      <c r="H827" s="6"/>
      <c r="I827" s="6"/>
      <c r="J827" s="6"/>
      <c r="K827" s="6"/>
      <c r="L827" s="6"/>
      <c r="M827" s="6"/>
      <c r="N827" s="6"/>
      <c r="O827" s="6"/>
    </row>
    <row r="828" spans="1:15" ht="12.75" hidden="1">
      <c r="A828" s="144"/>
      <c r="B828" s="145"/>
      <c r="C828" s="146"/>
      <c r="D828" s="146"/>
      <c r="E828" s="146"/>
      <c r="F828" s="131"/>
      <c r="G828" s="149"/>
      <c r="H828" s="6"/>
      <c r="I828" s="6"/>
      <c r="J828" s="6"/>
      <c r="K828" s="6"/>
      <c r="L828" s="6"/>
      <c r="M828" s="6"/>
      <c r="N828" s="6"/>
      <c r="O828" s="6"/>
    </row>
    <row r="829" spans="1:15" ht="12.75" hidden="1">
      <c r="A829" s="144"/>
      <c r="B829" s="145"/>
      <c r="C829" s="146"/>
      <c r="D829" s="146"/>
      <c r="E829" s="146"/>
      <c r="F829" s="131"/>
      <c r="G829" s="149"/>
      <c r="H829" s="6"/>
      <c r="I829" s="6"/>
      <c r="J829" s="6"/>
      <c r="K829" s="6"/>
      <c r="L829" s="6"/>
      <c r="M829" s="6"/>
      <c r="N829" s="6"/>
      <c r="O829" s="6"/>
    </row>
    <row r="830" spans="1:15" ht="12.75" hidden="1">
      <c r="A830" s="144"/>
      <c r="B830" s="145"/>
      <c r="C830" s="146"/>
      <c r="D830" s="146"/>
      <c r="E830" s="146"/>
      <c r="F830" s="131"/>
      <c r="G830" s="149"/>
      <c r="H830" s="6"/>
      <c r="I830" s="6"/>
      <c r="J830" s="6"/>
      <c r="K830" s="6"/>
      <c r="L830" s="6"/>
      <c r="M830" s="6"/>
      <c r="N830" s="6"/>
      <c r="O830" s="6"/>
    </row>
    <row r="831" spans="1:15" ht="12.75" hidden="1">
      <c r="A831" s="144"/>
      <c r="B831" s="145"/>
      <c r="C831" s="146"/>
      <c r="D831" s="146"/>
      <c r="E831" s="146"/>
      <c r="F831" s="131"/>
      <c r="G831" s="149"/>
      <c r="H831" s="6"/>
      <c r="I831" s="6"/>
      <c r="J831" s="6"/>
      <c r="K831" s="6"/>
      <c r="L831" s="6"/>
      <c r="M831" s="6"/>
      <c r="N831" s="6"/>
      <c r="O831" s="6"/>
    </row>
    <row r="832" spans="1:15" ht="12.75" hidden="1">
      <c r="A832" s="144"/>
      <c r="B832" s="145"/>
      <c r="C832" s="146"/>
      <c r="D832" s="146"/>
      <c r="E832" s="146"/>
      <c r="F832" s="131"/>
      <c r="G832" s="149"/>
      <c r="H832" s="6"/>
      <c r="I832" s="6"/>
      <c r="J832" s="6"/>
      <c r="K832" s="6"/>
      <c r="L832" s="6"/>
      <c r="M832" s="6"/>
      <c r="N832" s="6"/>
      <c r="O832" s="6"/>
    </row>
    <row r="833" spans="1:15" ht="12.75" hidden="1">
      <c r="A833" s="144"/>
      <c r="B833" s="145"/>
      <c r="C833" s="146"/>
      <c r="D833" s="146"/>
      <c r="E833" s="146"/>
      <c r="F833" s="131"/>
      <c r="G833" s="149"/>
      <c r="H833" s="6"/>
      <c r="I833" s="6"/>
      <c r="J833" s="6"/>
      <c r="K833" s="6"/>
      <c r="L833" s="6"/>
      <c r="M833" s="6"/>
      <c r="N833" s="6"/>
      <c r="O833" s="6"/>
    </row>
    <row r="834" spans="1:15" ht="12.75" hidden="1">
      <c r="A834" s="144"/>
      <c r="B834" s="145"/>
      <c r="C834" s="146"/>
      <c r="D834" s="146"/>
      <c r="E834" s="146"/>
      <c r="F834" s="131"/>
      <c r="G834" s="149"/>
      <c r="H834" s="6"/>
      <c r="I834" s="6"/>
      <c r="J834" s="6"/>
      <c r="K834" s="6"/>
      <c r="L834" s="6"/>
      <c r="M834" s="6"/>
      <c r="N834" s="6"/>
      <c r="O834" s="6"/>
    </row>
    <row r="835" spans="1:15" ht="12.75" hidden="1">
      <c r="A835" s="144"/>
      <c r="B835" s="145"/>
      <c r="C835" s="146"/>
      <c r="D835" s="146"/>
      <c r="E835" s="146"/>
      <c r="F835" s="131"/>
      <c r="G835" s="149"/>
      <c r="H835" s="6"/>
      <c r="I835" s="6"/>
      <c r="J835" s="6"/>
      <c r="K835" s="6"/>
      <c r="L835" s="6"/>
      <c r="M835" s="6"/>
      <c r="N835" s="6"/>
      <c r="O835" s="6"/>
    </row>
    <row r="836" spans="1:15" ht="12.75" hidden="1">
      <c r="A836" s="144"/>
      <c r="B836" s="145"/>
      <c r="C836" s="146"/>
      <c r="D836" s="146"/>
      <c r="E836" s="146"/>
      <c r="F836" s="131"/>
      <c r="G836" s="149"/>
      <c r="H836" s="6"/>
      <c r="I836" s="6"/>
      <c r="J836" s="6"/>
      <c r="K836" s="6"/>
      <c r="L836" s="6"/>
      <c r="M836" s="6"/>
      <c r="N836" s="6"/>
      <c r="O836" s="6"/>
    </row>
    <row r="837" spans="1:15" ht="12.75" hidden="1">
      <c r="A837" s="144"/>
      <c r="B837" s="145"/>
      <c r="C837" s="146"/>
      <c r="D837" s="146"/>
      <c r="E837" s="146"/>
      <c r="F837" s="131"/>
      <c r="G837" s="149"/>
      <c r="H837" s="6"/>
      <c r="I837" s="6"/>
      <c r="J837" s="6"/>
      <c r="K837" s="6"/>
      <c r="L837" s="6"/>
      <c r="M837" s="6"/>
      <c r="N837" s="6"/>
      <c r="O837" s="6"/>
    </row>
    <row r="838" spans="1:15" ht="12.75" hidden="1">
      <c r="A838" s="144"/>
      <c r="B838" s="145"/>
      <c r="C838" s="146"/>
      <c r="D838" s="146"/>
      <c r="E838" s="146"/>
      <c r="F838" s="131"/>
      <c r="G838" s="149"/>
      <c r="H838" s="6"/>
      <c r="I838" s="6"/>
      <c r="J838" s="6"/>
      <c r="K838" s="6"/>
      <c r="L838" s="6"/>
      <c r="M838" s="6"/>
      <c r="N838" s="6"/>
      <c r="O838" s="6"/>
    </row>
    <row r="839" spans="1:15" ht="12.75" hidden="1">
      <c r="A839" s="144"/>
      <c r="B839" s="145"/>
      <c r="C839" s="146"/>
      <c r="D839" s="146"/>
      <c r="E839" s="146"/>
      <c r="F839" s="131"/>
      <c r="G839" s="149"/>
      <c r="H839" s="6"/>
      <c r="I839" s="6"/>
      <c r="J839" s="6"/>
      <c r="K839" s="6"/>
      <c r="L839" s="6"/>
      <c r="M839" s="6"/>
      <c r="N839" s="6"/>
      <c r="O839" s="6"/>
    </row>
    <row r="840" spans="1:15" ht="12.75" hidden="1">
      <c r="A840" s="144"/>
      <c r="B840" s="145"/>
      <c r="C840" s="146"/>
      <c r="D840" s="146"/>
      <c r="E840" s="146"/>
      <c r="F840" s="131"/>
      <c r="G840" s="149"/>
      <c r="H840" s="6"/>
      <c r="I840" s="6"/>
      <c r="J840" s="6"/>
      <c r="K840" s="6"/>
      <c r="L840" s="6"/>
      <c r="M840" s="6"/>
      <c r="N840" s="6"/>
      <c r="O840" s="6"/>
    </row>
    <row r="841" spans="1:15" ht="12.75" hidden="1">
      <c r="A841" s="144"/>
      <c r="B841" s="145"/>
      <c r="C841" s="146"/>
      <c r="D841" s="146"/>
      <c r="E841" s="146"/>
      <c r="F841" s="131"/>
      <c r="G841" s="149"/>
      <c r="H841" s="6"/>
      <c r="I841" s="6"/>
      <c r="J841" s="6"/>
      <c r="K841" s="6"/>
      <c r="L841" s="6"/>
      <c r="M841" s="6"/>
      <c r="N841" s="6"/>
      <c r="O841" s="6"/>
    </row>
    <row r="842" spans="1:15" ht="12.75" hidden="1">
      <c r="A842" s="144"/>
      <c r="B842" s="145"/>
      <c r="C842" s="146"/>
      <c r="D842" s="146"/>
      <c r="E842" s="146"/>
      <c r="F842" s="131"/>
      <c r="G842" s="149"/>
      <c r="H842" s="6"/>
      <c r="I842" s="6"/>
      <c r="J842" s="6"/>
      <c r="K842" s="6"/>
      <c r="L842" s="6"/>
      <c r="M842" s="6"/>
      <c r="N842" s="6"/>
      <c r="O842" s="6"/>
    </row>
    <row r="843" spans="1:15" ht="12.75" hidden="1">
      <c r="A843" s="144"/>
      <c r="B843" s="145"/>
      <c r="C843" s="146"/>
      <c r="D843" s="146"/>
      <c r="E843" s="146"/>
      <c r="F843" s="131"/>
      <c r="G843" s="149"/>
      <c r="H843" s="6"/>
      <c r="I843" s="6"/>
      <c r="J843" s="6"/>
      <c r="K843" s="6"/>
      <c r="L843" s="6"/>
      <c r="M843" s="6"/>
      <c r="N843" s="6"/>
      <c r="O843" s="6"/>
    </row>
    <row r="844" spans="1:15" ht="12.75" hidden="1">
      <c r="A844" s="144"/>
      <c r="B844" s="145"/>
      <c r="C844" s="146"/>
      <c r="D844" s="146"/>
      <c r="E844" s="146"/>
      <c r="F844" s="131"/>
      <c r="G844" s="149"/>
      <c r="H844" s="6"/>
      <c r="I844" s="6"/>
      <c r="J844" s="6"/>
      <c r="K844" s="6"/>
      <c r="L844" s="6"/>
      <c r="M844" s="6"/>
      <c r="N844" s="6"/>
      <c r="O844" s="6"/>
    </row>
    <row r="845" spans="1:15" ht="12.75" hidden="1">
      <c r="A845" s="144"/>
      <c r="B845" s="145"/>
      <c r="C845" s="146"/>
      <c r="D845" s="146"/>
      <c r="E845" s="146"/>
      <c r="F845" s="131"/>
      <c r="G845" s="149"/>
      <c r="H845" s="6"/>
      <c r="I845" s="6"/>
      <c r="J845" s="6"/>
      <c r="K845" s="6"/>
      <c r="L845" s="6"/>
      <c r="M845" s="6"/>
      <c r="N845" s="6"/>
      <c r="O845" s="6"/>
    </row>
    <row r="846" spans="1:15" ht="12.75" hidden="1">
      <c r="A846" s="144"/>
      <c r="B846" s="145"/>
      <c r="C846" s="146"/>
      <c r="D846" s="146"/>
      <c r="E846" s="146"/>
      <c r="F846" s="131"/>
      <c r="G846" s="149"/>
      <c r="H846" s="6"/>
      <c r="I846" s="6"/>
      <c r="J846" s="6"/>
      <c r="K846" s="6"/>
      <c r="L846" s="6"/>
      <c r="M846" s="6"/>
      <c r="N846" s="6"/>
      <c r="O846" s="6"/>
    </row>
    <row r="847" spans="1:15" ht="12.75" hidden="1">
      <c r="A847" s="144"/>
      <c r="B847" s="145"/>
      <c r="C847" s="146"/>
      <c r="D847" s="146"/>
      <c r="E847" s="146"/>
      <c r="F847" s="131"/>
      <c r="G847" s="149"/>
      <c r="H847" s="6"/>
      <c r="I847" s="6"/>
      <c r="J847" s="6"/>
      <c r="K847" s="6"/>
      <c r="L847" s="6"/>
      <c r="M847" s="6"/>
      <c r="N847" s="6"/>
      <c r="O847" s="6"/>
    </row>
    <row r="848" spans="1:15" ht="12.75" hidden="1">
      <c r="A848" s="144"/>
      <c r="B848" s="145"/>
      <c r="C848" s="146"/>
      <c r="D848" s="146"/>
      <c r="E848" s="146"/>
      <c r="F848" s="131"/>
      <c r="G848" s="149"/>
      <c r="H848" s="6"/>
      <c r="I848" s="6"/>
      <c r="J848" s="6"/>
      <c r="K848" s="6"/>
      <c r="L848" s="6"/>
      <c r="M848" s="6"/>
      <c r="N848" s="6"/>
      <c r="O848" s="6"/>
    </row>
    <row r="849" spans="1:15" ht="12.75" hidden="1">
      <c r="A849" s="144"/>
      <c r="B849" s="145"/>
      <c r="C849" s="146"/>
      <c r="D849" s="146"/>
      <c r="E849" s="146"/>
      <c r="F849" s="131"/>
      <c r="G849" s="149"/>
      <c r="H849" s="6"/>
      <c r="I849" s="6"/>
      <c r="J849" s="6"/>
      <c r="K849" s="6"/>
      <c r="L849" s="6"/>
      <c r="M849" s="6"/>
      <c r="N849" s="6"/>
      <c r="O849" s="6"/>
    </row>
    <row r="850" spans="1:15" ht="12.75" hidden="1">
      <c r="A850" s="144"/>
      <c r="B850" s="145"/>
      <c r="C850" s="146"/>
      <c r="D850" s="146"/>
      <c r="E850" s="146"/>
      <c r="F850" s="131"/>
      <c r="G850" s="149"/>
      <c r="H850" s="6"/>
      <c r="I850" s="6"/>
      <c r="J850" s="6"/>
      <c r="K850" s="6"/>
      <c r="L850" s="6"/>
      <c r="M850" s="6"/>
      <c r="N850" s="6"/>
      <c r="O850" s="6"/>
    </row>
    <row r="851" spans="1:15" ht="12.75" hidden="1">
      <c r="A851" s="144"/>
      <c r="B851" s="145"/>
      <c r="C851" s="146"/>
      <c r="D851" s="146"/>
      <c r="E851" s="146"/>
      <c r="F851" s="131"/>
      <c r="G851" s="149"/>
      <c r="H851" s="6"/>
      <c r="I851" s="6"/>
      <c r="J851" s="6"/>
      <c r="K851" s="6"/>
      <c r="L851" s="6"/>
      <c r="M851" s="6"/>
      <c r="N851" s="6"/>
      <c r="O851" s="6"/>
    </row>
    <row r="852" spans="1:15" ht="12.75" hidden="1">
      <c r="A852" s="144"/>
      <c r="B852" s="145"/>
      <c r="C852" s="146"/>
      <c r="D852" s="146"/>
      <c r="E852" s="146"/>
      <c r="F852" s="131"/>
      <c r="G852" s="149"/>
      <c r="H852" s="6"/>
      <c r="I852" s="6"/>
      <c r="J852" s="6"/>
      <c r="K852" s="6"/>
      <c r="L852" s="6"/>
      <c r="M852" s="6"/>
      <c r="N852" s="6"/>
      <c r="O852" s="6"/>
    </row>
    <row r="853" spans="1:15" ht="12.75" hidden="1">
      <c r="A853" s="144"/>
      <c r="B853" s="145"/>
      <c r="C853" s="146"/>
      <c r="D853" s="146"/>
      <c r="E853" s="146"/>
      <c r="F853" s="131"/>
      <c r="G853" s="149"/>
      <c r="H853" s="6"/>
      <c r="I853" s="6"/>
      <c r="J853" s="6"/>
      <c r="K853" s="6"/>
      <c r="L853" s="6"/>
      <c r="M853" s="6"/>
      <c r="N853" s="6"/>
      <c r="O853" s="6"/>
    </row>
    <row r="854" spans="1:15" ht="12.75" hidden="1">
      <c r="A854" s="144"/>
      <c r="B854" s="145"/>
      <c r="C854" s="146"/>
      <c r="D854" s="146"/>
      <c r="E854" s="146"/>
      <c r="F854" s="131"/>
      <c r="G854" s="149"/>
      <c r="H854" s="6"/>
      <c r="I854" s="6"/>
      <c r="J854" s="6"/>
      <c r="K854" s="6"/>
      <c r="L854" s="6"/>
      <c r="M854" s="6"/>
      <c r="N854" s="6"/>
      <c r="O854" s="6"/>
    </row>
    <row r="855" spans="1:15" ht="12.75" hidden="1">
      <c r="A855" s="144"/>
      <c r="B855" s="145"/>
      <c r="C855" s="146"/>
      <c r="D855" s="146"/>
      <c r="E855" s="146"/>
      <c r="F855" s="131"/>
      <c r="G855" s="149"/>
      <c r="H855" s="6"/>
      <c r="I855" s="6"/>
      <c r="J855" s="6"/>
      <c r="K855" s="6"/>
      <c r="L855" s="6"/>
      <c r="M855" s="6"/>
      <c r="N855" s="6"/>
      <c r="O855" s="6"/>
    </row>
    <row r="856" spans="1:15" ht="12.75" hidden="1">
      <c r="A856" s="144"/>
      <c r="B856" s="145"/>
      <c r="C856" s="146"/>
      <c r="D856" s="146"/>
      <c r="E856" s="146"/>
      <c r="F856" s="131"/>
      <c r="G856" s="149"/>
      <c r="H856" s="6"/>
      <c r="I856" s="6"/>
      <c r="J856" s="6"/>
      <c r="K856" s="6"/>
      <c r="L856" s="6"/>
      <c r="M856" s="6"/>
      <c r="N856" s="6"/>
      <c r="O856" s="6"/>
    </row>
    <row r="857" spans="1:15" ht="12.75" hidden="1">
      <c r="A857" s="144"/>
      <c r="B857" s="145"/>
      <c r="C857" s="146"/>
      <c r="D857" s="146"/>
      <c r="E857" s="146"/>
      <c r="F857" s="131"/>
      <c r="G857" s="149"/>
      <c r="H857" s="6"/>
      <c r="I857" s="6"/>
      <c r="J857" s="6"/>
      <c r="K857" s="6"/>
      <c r="L857" s="6"/>
      <c r="M857" s="6"/>
      <c r="N857" s="6"/>
      <c r="O857" s="6"/>
    </row>
    <row r="858" spans="1:15" ht="12.75" hidden="1">
      <c r="A858" s="144"/>
      <c r="B858" s="145"/>
      <c r="C858" s="146"/>
      <c r="D858" s="146"/>
      <c r="E858" s="146"/>
      <c r="F858" s="131"/>
      <c r="G858" s="149"/>
      <c r="H858" s="6"/>
      <c r="I858" s="6"/>
      <c r="J858" s="6"/>
      <c r="K858" s="6"/>
      <c r="L858" s="6"/>
      <c r="M858" s="6"/>
      <c r="N858" s="6"/>
      <c r="O858" s="6"/>
    </row>
    <row r="859" spans="1:15" ht="12.75" hidden="1">
      <c r="A859" s="144"/>
      <c r="B859" s="145"/>
      <c r="C859" s="146"/>
      <c r="D859" s="146"/>
      <c r="E859" s="146"/>
      <c r="F859" s="131"/>
      <c r="G859" s="149"/>
      <c r="H859" s="6"/>
      <c r="I859" s="6"/>
      <c r="J859" s="6"/>
      <c r="K859" s="6"/>
      <c r="L859" s="6"/>
      <c r="M859" s="6"/>
      <c r="N859" s="6"/>
      <c r="O859" s="6"/>
    </row>
    <row r="860" spans="1:15" ht="12.75" hidden="1">
      <c r="A860" s="144"/>
      <c r="B860" s="145"/>
      <c r="C860" s="146"/>
      <c r="D860" s="146"/>
      <c r="E860" s="146"/>
      <c r="F860" s="131"/>
      <c r="G860" s="149"/>
      <c r="H860" s="6"/>
      <c r="I860" s="6"/>
      <c r="J860" s="6"/>
      <c r="K860" s="6"/>
      <c r="L860" s="6"/>
      <c r="M860" s="6"/>
      <c r="N860" s="6"/>
      <c r="O860" s="6"/>
    </row>
    <row r="861" spans="1:15" ht="12.75" hidden="1">
      <c r="A861" s="144"/>
      <c r="B861" s="145"/>
      <c r="C861" s="146"/>
      <c r="D861" s="146"/>
      <c r="E861" s="146"/>
      <c r="F861" s="131"/>
      <c r="G861" s="149"/>
      <c r="H861" s="6"/>
      <c r="I861" s="6"/>
      <c r="J861" s="6"/>
      <c r="K861" s="6"/>
      <c r="L861" s="6"/>
      <c r="M861" s="6"/>
      <c r="N861" s="6"/>
      <c r="O861" s="6"/>
    </row>
    <row r="862" spans="1:15" ht="12.75" hidden="1">
      <c r="A862" s="144"/>
      <c r="B862" s="145"/>
      <c r="C862" s="146"/>
      <c r="D862" s="146"/>
      <c r="E862" s="146"/>
      <c r="F862" s="131"/>
      <c r="G862" s="149"/>
      <c r="H862" s="6"/>
      <c r="I862" s="6"/>
      <c r="J862" s="6"/>
      <c r="K862" s="6"/>
      <c r="L862" s="6"/>
      <c r="M862" s="6"/>
      <c r="N862" s="6"/>
      <c r="O862" s="6"/>
    </row>
    <row r="863" spans="1:15" ht="12.75" hidden="1">
      <c r="A863" s="144"/>
      <c r="B863" s="145"/>
      <c r="C863" s="146"/>
      <c r="D863" s="146"/>
      <c r="E863" s="146"/>
      <c r="F863" s="131"/>
      <c r="G863" s="149"/>
      <c r="H863" s="6"/>
      <c r="I863" s="6"/>
      <c r="J863" s="6"/>
      <c r="K863" s="6"/>
      <c r="L863" s="6"/>
      <c r="M863" s="6"/>
      <c r="N863" s="6"/>
      <c r="O863" s="6"/>
    </row>
    <row r="864" spans="1:15" ht="12.75" hidden="1">
      <c r="A864" s="144"/>
      <c r="B864" s="145"/>
      <c r="C864" s="146"/>
      <c r="D864" s="146"/>
      <c r="E864" s="146"/>
      <c r="F864" s="131"/>
      <c r="G864" s="149"/>
      <c r="H864" s="6"/>
      <c r="I864" s="6"/>
      <c r="J864" s="6"/>
      <c r="K864" s="6"/>
      <c r="L864" s="6"/>
      <c r="M864" s="6"/>
      <c r="N864" s="6"/>
      <c r="O864" s="6"/>
    </row>
    <row r="865" spans="1:15" ht="12.75" hidden="1">
      <c r="A865" s="144"/>
      <c r="B865" s="145"/>
      <c r="C865" s="146"/>
      <c r="D865" s="146"/>
      <c r="E865" s="146"/>
      <c r="F865" s="131"/>
      <c r="G865" s="149"/>
      <c r="H865" s="6"/>
      <c r="I865" s="6"/>
      <c r="J865" s="6"/>
      <c r="K865" s="6"/>
      <c r="L865" s="6"/>
      <c r="M865" s="6"/>
      <c r="N865" s="6"/>
      <c r="O865" s="6"/>
    </row>
    <row r="866" spans="1:15" ht="12.75" hidden="1">
      <c r="A866" s="144"/>
      <c r="B866" s="145"/>
      <c r="C866" s="146"/>
      <c r="D866" s="146"/>
      <c r="E866" s="146"/>
      <c r="F866" s="131"/>
      <c r="G866" s="149"/>
      <c r="H866" s="6"/>
      <c r="I866" s="6"/>
      <c r="J866" s="6"/>
      <c r="K866" s="6"/>
      <c r="L866" s="6"/>
      <c r="M866" s="6"/>
      <c r="N866" s="6"/>
      <c r="O866" s="6"/>
    </row>
    <row r="867" spans="1:15" ht="12.75" hidden="1">
      <c r="A867" s="144"/>
      <c r="B867" s="145"/>
      <c r="C867" s="146"/>
      <c r="D867" s="146"/>
      <c r="E867" s="146"/>
      <c r="F867" s="131"/>
      <c r="G867" s="149"/>
      <c r="H867" s="6"/>
      <c r="I867" s="6"/>
      <c r="J867" s="6"/>
      <c r="K867" s="6"/>
      <c r="L867" s="6"/>
      <c r="M867" s="6"/>
      <c r="N867" s="6"/>
      <c r="O867" s="6"/>
    </row>
    <row r="868" spans="1:15" ht="12.75" hidden="1">
      <c r="A868" s="144"/>
      <c r="B868" s="145"/>
      <c r="C868" s="146"/>
      <c r="D868" s="146"/>
      <c r="E868" s="146"/>
      <c r="F868" s="131"/>
      <c r="G868" s="149"/>
      <c r="H868" s="6"/>
      <c r="I868" s="6"/>
      <c r="J868" s="6"/>
      <c r="K868" s="6"/>
      <c r="L868" s="6"/>
      <c r="M868" s="6"/>
      <c r="N868" s="6"/>
      <c r="O868" s="6"/>
    </row>
    <row r="869" spans="1:15" ht="12.75" hidden="1">
      <c r="A869" s="144"/>
      <c r="B869" s="145"/>
      <c r="C869" s="146"/>
      <c r="D869" s="146"/>
      <c r="E869" s="146"/>
      <c r="F869" s="131"/>
      <c r="G869" s="149"/>
      <c r="H869" s="6"/>
      <c r="I869" s="6"/>
      <c r="J869" s="6"/>
      <c r="K869" s="6"/>
      <c r="L869" s="6"/>
      <c r="M869" s="6"/>
      <c r="N869" s="6"/>
      <c r="O869" s="6"/>
    </row>
    <row r="870" spans="1:15" ht="12.75" hidden="1">
      <c r="A870" s="144"/>
      <c r="B870" s="145"/>
      <c r="C870" s="146"/>
      <c r="D870" s="146"/>
      <c r="E870" s="146"/>
      <c r="F870" s="131"/>
      <c r="G870" s="149"/>
      <c r="H870" s="6"/>
      <c r="I870" s="6"/>
      <c r="J870" s="6"/>
      <c r="K870" s="6"/>
      <c r="L870" s="6"/>
      <c r="M870" s="6"/>
      <c r="N870" s="6"/>
      <c r="O870" s="6"/>
    </row>
    <row r="871" spans="1:15" ht="12.75" hidden="1">
      <c r="A871" s="144"/>
      <c r="B871" s="145"/>
      <c r="C871" s="146"/>
      <c r="D871" s="146"/>
      <c r="E871" s="146"/>
      <c r="F871" s="131"/>
      <c r="G871" s="149"/>
      <c r="H871" s="6"/>
      <c r="I871" s="6"/>
      <c r="J871" s="6"/>
      <c r="K871" s="6"/>
      <c r="L871" s="6"/>
      <c r="M871" s="6"/>
      <c r="N871" s="6"/>
      <c r="O871" s="6"/>
    </row>
    <row r="872" spans="1:15" ht="12.75" hidden="1">
      <c r="A872" s="144"/>
      <c r="B872" s="145"/>
      <c r="C872" s="146"/>
      <c r="D872" s="146"/>
      <c r="E872" s="146"/>
      <c r="F872" s="131"/>
      <c r="G872" s="149"/>
      <c r="H872" s="6"/>
      <c r="I872" s="6"/>
      <c r="J872" s="6"/>
      <c r="K872" s="6"/>
      <c r="L872" s="6"/>
      <c r="M872" s="6"/>
      <c r="N872" s="6"/>
      <c r="O872" s="6"/>
    </row>
    <row r="873" spans="1:15" ht="12.75" hidden="1">
      <c r="A873" s="144"/>
      <c r="B873" s="145"/>
      <c r="C873" s="146"/>
      <c r="D873" s="146"/>
      <c r="E873" s="146"/>
      <c r="F873" s="131"/>
      <c r="G873" s="149"/>
      <c r="H873" s="6"/>
      <c r="I873" s="6"/>
      <c r="J873" s="6"/>
      <c r="K873" s="6"/>
      <c r="L873" s="6"/>
      <c r="M873" s="6"/>
      <c r="N873" s="6"/>
      <c r="O873" s="6"/>
    </row>
  </sheetData>
  <sheetProtection password="C7F0" sheet="1" objects="1" scenarios="1" selectLockedCells="1"/>
  <mergeCells count="21">
    <mergeCell ref="A57:F57"/>
    <mergeCell ref="A17:F17"/>
    <mergeCell ref="A150:F150"/>
    <mergeCell ref="A155:F155"/>
    <mergeCell ref="A110:F110"/>
    <mergeCell ref="A115:F115"/>
    <mergeCell ref="A125:F125"/>
    <mergeCell ref="A131:F131"/>
    <mergeCell ref="A137:F137"/>
    <mergeCell ref="A143:F143"/>
    <mergeCell ref="A105:F105"/>
    <mergeCell ref="A67:F67"/>
    <mergeCell ref="A75:F75"/>
    <mergeCell ref="A82:F82"/>
    <mergeCell ref="A92:F92"/>
    <mergeCell ref="A99:F99"/>
    <mergeCell ref="A1:B1"/>
    <mergeCell ref="A36:F36"/>
    <mergeCell ref="A40:F40"/>
    <mergeCell ref="A45:F45"/>
    <mergeCell ref="A51:F51"/>
  </mergeCells>
  <conditionalFormatting sqref="F18">
    <cfRule type="expression" dxfId="3" priority="1">
      <formula>IF(D18="YES",1,0)</formula>
    </cfRule>
    <cfRule type="expression" dxfId="2" priority="2">
      <formula>IF(#REF!="YES",1,0)</formula>
    </cfRule>
  </conditionalFormatting>
  <dataValidations count="2">
    <dataValidation type="list" allowBlank="1" showInputMessage="1" showErrorMessage="1" sqref="D156:D163 D37 D41:D42 D46:D48 D52:D54 D58:D64 D68:D72 D76:D79 D83:D89 D93:D96 D100:D102 D106:D107 D111:D112 D116:D122 D126:D128 D132:D134 D138:D140 D144:D147 D151:D152 D19:D32">
      <formula1>$O$1:$O$3</formula1>
    </dataValidation>
    <dataValidation type="list" allowBlank="1" showInputMessage="1" showErrorMessage="1" promptTitle="Comment Required" prompt="If you answer YES, please indicate your initiatives in the comment box" sqref="D18">
      <formula1>$O$1:$O$3</formula1>
    </dataValidation>
  </dataValidations>
  <hyperlinks>
    <hyperlink ref="B9" location="EMA" display="5.   OPTIONAL: Submit this page to the Environmental Media Association for awards consideration - "/>
    <hyperlink ref="B10" location="'3. PEACH Print Version'!A1" display="This is the digital version. If you'd like to print please navigate to PEACH Print Version "/>
  </hyperlink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dimension ref="A1:E873"/>
  <sheetViews>
    <sheetView view="pageLayout" workbookViewId="0"/>
  </sheetViews>
  <sheetFormatPr defaultRowHeight="15"/>
  <cols>
    <col min="1" max="1" width="55" style="143" customWidth="1"/>
    <col min="2" max="2" width="8.7109375" style="147" customWidth="1"/>
    <col min="3" max="3" width="8.5703125" style="147" customWidth="1"/>
    <col min="4" max="4" width="8.7109375" style="147" customWidth="1"/>
    <col min="5" max="5" width="20.140625" style="148" customWidth="1"/>
    <col min="6" max="6" width="9.7109375" customWidth="1"/>
  </cols>
  <sheetData>
    <row r="1" spans="1:5" ht="45.75" customHeight="1">
      <c r="A1" s="269" t="s">
        <v>186</v>
      </c>
      <c r="B1" s="86"/>
      <c r="C1" s="86"/>
      <c r="D1" s="86"/>
      <c r="E1" s="86"/>
    </row>
    <row r="2" spans="1:5" ht="21">
      <c r="A2" s="187" t="s">
        <v>176</v>
      </c>
      <c r="B2" s="178"/>
      <c r="C2" s="178"/>
      <c r="D2" s="174"/>
      <c r="E2" s="87"/>
    </row>
    <row r="3" spans="1:5" ht="20.25" customHeight="1">
      <c r="A3" s="214" t="s">
        <v>172</v>
      </c>
      <c r="B3" s="178"/>
      <c r="C3" s="178"/>
      <c r="D3" s="174"/>
      <c r="E3" s="87"/>
    </row>
    <row r="4" spans="1:5" ht="20.25" customHeight="1">
      <c r="A4" s="214" t="s">
        <v>173</v>
      </c>
      <c r="B4" s="180"/>
      <c r="C4" s="180"/>
      <c r="D4" s="174"/>
      <c r="E4" s="87"/>
    </row>
    <row r="5" spans="1:5" ht="20.25" customHeight="1">
      <c r="A5" s="214" t="s">
        <v>174</v>
      </c>
      <c r="B5" s="181"/>
      <c r="C5" s="181"/>
      <c r="D5" s="175"/>
      <c r="E5" s="171"/>
    </row>
    <row r="6" spans="1:5" ht="20.25" customHeight="1">
      <c r="A6" s="214" t="s">
        <v>175</v>
      </c>
      <c r="B6" s="181"/>
      <c r="C6" s="181"/>
      <c r="D6" s="175"/>
      <c r="E6" s="171"/>
    </row>
    <row r="7" spans="1:5" ht="20.25" customHeight="1">
      <c r="A7" s="226" t="s">
        <v>177</v>
      </c>
      <c r="B7" s="181"/>
      <c r="C7" s="181"/>
      <c r="D7" s="175"/>
      <c r="E7" s="171"/>
    </row>
    <row r="8" spans="1:5" ht="20.25" customHeight="1">
      <c r="A8" s="227" t="s">
        <v>178</v>
      </c>
      <c r="B8" s="181"/>
      <c r="C8" s="181"/>
      <c r="D8" s="175"/>
      <c r="E8" s="171"/>
    </row>
    <row r="9" spans="1:5" ht="10.5" customHeight="1">
      <c r="A9" s="221"/>
      <c r="B9" s="208"/>
      <c r="C9" s="252"/>
      <c r="D9" s="222"/>
      <c r="E9" s="171"/>
    </row>
    <row r="10" spans="1:5" ht="21.75" customHeight="1">
      <c r="A10" s="223" t="s">
        <v>118</v>
      </c>
      <c r="B10" s="223"/>
      <c r="C10" s="223"/>
      <c r="D10" s="223"/>
      <c r="E10" s="224"/>
    </row>
    <row r="11" spans="1:5" ht="21.75" customHeight="1">
      <c r="A11" s="215" t="s">
        <v>4</v>
      </c>
      <c r="B11" s="219" t="s">
        <v>129</v>
      </c>
      <c r="C11" s="217"/>
      <c r="D11" s="216"/>
      <c r="E11" s="80"/>
    </row>
    <row r="12" spans="1:5" ht="21.75" customHeight="1">
      <c r="A12" s="215" t="s">
        <v>5</v>
      </c>
      <c r="B12" s="219" t="s">
        <v>2</v>
      </c>
      <c r="C12" s="217"/>
      <c r="D12" s="216"/>
      <c r="E12" s="80"/>
    </row>
    <row r="13" spans="1:5" s="218" customFormat="1" ht="21.75" customHeight="1">
      <c r="A13" s="215" t="s">
        <v>131</v>
      </c>
      <c r="B13" s="219" t="s">
        <v>3</v>
      </c>
      <c r="C13" s="217"/>
      <c r="D13" s="216"/>
      <c r="E13" s="220"/>
    </row>
    <row r="14" spans="1:5" s="218" customFormat="1" ht="21.75" customHeight="1">
      <c r="A14" s="215" t="s">
        <v>133</v>
      </c>
      <c r="B14" s="219" t="s">
        <v>142</v>
      </c>
      <c r="C14" s="217"/>
      <c r="D14" s="216"/>
      <c r="E14" s="220"/>
    </row>
    <row r="15" spans="1:5" s="218" customFormat="1" ht="3.75" customHeight="1">
      <c r="A15" s="88"/>
      <c r="B15" s="89"/>
      <c r="C15" s="89"/>
      <c r="D15" s="89"/>
      <c r="E15" s="119"/>
    </row>
    <row r="16" spans="1:5" s="218" customFormat="1" ht="24.75" customHeight="1" thickBot="1">
      <c r="A16" s="310" t="s">
        <v>6</v>
      </c>
      <c r="B16" s="310"/>
      <c r="C16" s="310"/>
      <c r="D16" s="310"/>
      <c r="E16" s="310"/>
    </row>
    <row r="17" spans="1:5" s="218" customFormat="1" ht="35.25" customHeight="1" thickBot="1">
      <c r="A17" s="228" t="s">
        <v>179</v>
      </c>
      <c r="B17" s="229" t="s">
        <v>180</v>
      </c>
      <c r="C17" s="229" t="s">
        <v>181</v>
      </c>
      <c r="D17" s="228" t="s">
        <v>23</v>
      </c>
      <c r="E17" s="229" t="s">
        <v>109</v>
      </c>
    </row>
    <row r="18" spans="1:5" ht="45.75" thickBot="1">
      <c r="A18" s="225" t="s">
        <v>128</v>
      </c>
      <c r="B18" s="68">
        <v>4</v>
      </c>
      <c r="C18" s="68"/>
      <c r="D18" s="69"/>
      <c r="E18" s="70"/>
    </row>
    <row r="19" spans="1:5" ht="60">
      <c r="A19" s="90" t="s">
        <v>24</v>
      </c>
      <c r="B19" s="57">
        <v>3</v>
      </c>
      <c r="C19" s="57"/>
      <c r="D19" s="91"/>
      <c r="E19" s="122"/>
    </row>
    <row r="20" spans="1:5" ht="30">
      <c r="A20" s="92" t="s">
        <v>25</v>
      </c>
      <c r="B20" s="93">
        <v>5</v>
      </c>
      <c r="C20" s="93"/>
      <c r="D20" s="94"/>
      <c r="E20" s="120"/>
    </row>
    <row r="21" spans="1:5" ht="30">
      <c r="A21" s="90" t="s">
        <v>26</v>
      </c>
      <c r="B21" s="57">
        <v>3</v>
      </c>
      <c r="C21" s="57"/>
      <c r="D21" s="91"/>
      <c r="E21" s="124"/>
    </row>
    <row r="22" spans="1:5" ht="30">
      <c r="A22" s="92" t="s">
        <v>27</v>
      </c>
      <c r="B22" s="93">
        <v>1</v>
      </c>
      <c r="C22" s="93"/>
      <c r="D22" s="94"/>
      <c r="E22" s="120"/>
    </row>
    <row r="23" spans="1:5" ht="30">
      <c r="A23" s="90" t="s">
        <v>28</v>
      </c>
      <c r="B23" s="57">
        <v>3</v>
      </c>
      <c r="C23" s="57"/>
      <c r="D23" s="91"/>
      <c r="E23" s="124"/>
    </row>
    <row r="24" spans="1:5" ht="45">
      <c r="A24" s="92" t="s">
        <v>29</v>
      </c>
      <c r="B24" s="93">
        <v>1</v>
      </c>
      <c r="C24" s="93"/>
      <c r="D24" s="94"/>
      <c r="E24" s="120"/>
    </row>
    <row r="25" spans="1:5" ht="30">
      <c r="A25" s="90" t="s">
        <v>30</v>
      </c>
      <c r="B25" s="57">
        <v>1</v>
      </c>
      <c r="C25" s="57"/>
      <c r="D25" s="91"/>
      <c r="E25" s="124"/>
    </row>
    <row r="26" spans="1:5" ht="45">
      <c r="A26" s="92" t="s">
        <v>31</v>
      </c>
      <c r="B26" s="93">
        <v>2</v>
      </c>
      <c r="C26" s="93"/>
      <c r="D26" s="94"/>
      <c r="E26" s="120"/>
    </row>
    <row r="27" spans="1:5" ht="60">
      <c r="A27" s="90" t="s">
        <v>32</v>
      </c>
      <c r="B27" s="57">
        <v>1</v>
      </c>
      <c r="C27" s="57"/>
      <c r="D27" s="91"/>
      <c r="E27" s="124"/>
    </row>
    <row r="28" spans="1:5" ht="30">
      <c r="A28" s="92" t="s">
        <v>33</v>
      </c>
      <c r="B28" s="93">
        <v>3</v>
      </c>
      <c r="C28" s="93"/>
      <c r="D28" s="94"/>
      <c r="E28" s="120"/>
    </row>
    <row r="29" spans="1:5" ht="45">
      <c r="A29" s="90" t="s">
        <v>34</v>
      </c>
      <c r="B29" s="57">
        <v>1</v>
      </c>
      <c r="C29" s="57"/>
      <c r="D29" s="91"/>
      <c r="E29" s="124"/>
    </row>
    <row r="30" spans="1:5" ht="30">
      <c r="A30" s="92" t="s">
        <v>35</v>
      </c>
      <c r="B30" s="93">
        <v>1</v>
      </c>
      <c r="C30" s="93"/>
      <c r="D30" s="94"/>
      <c r="E30" s="120"/>
    </row>
    <row r="31" spans="1:5" ht="30">
      <c r="A31" s="90" t="s">
        <v>36</v>
      </c>
      <c r="B31" s="57">
        <v>1</v>
      </c>
      <c r="C31" s="57"/>
      <c r="D31" s="91"/>
      <c r="E31" s="124"/>
    </row>
    <row r="32" spans="1:5" ht="45">
      <c r="A32" s="92" t="s">
        <v>37</v>
      </c>
      <c r="B32" s="93">
        <v>2</v>
      </c>
      <c r="C32" s="93"/>
      <c r="D32" s="94"/>
      <c r="E32" s="120"/>
    </row>
    <row r="33" spans="1:5" ht="6.75" customHeight="1">
      <c r="A33" s="95"/>
      <c r="B33" s="95"/>
      <c r="C33" s="95"/>
      <c r="D33" s="95"/>
      <c r="E33" s="95"/>
    </row>
    <row r="34" spans="1:5">
      <c r="A34" s="96" t="s">
        <v>108</v>
      </c>
      <c r="B34" s="97">
        <f>SUM(B18:B33)</f>
        <v>32</v>
      </c>
      <c r="C34" s="97"/>
      <c r="D34" s="98"/>
      <c r="E34" s="127"/>
    </row>
    <row r="35" spans="1:5" ht="8.25" customHeight="1">
      <c r="A35" s="99"/>
      <c r="B35" s="100"/>
      <c r="C35" s="100"/>
      <c r="D35" s="101"/>
      <c r="E35" s="129"/>
    </row>
    <row r="36" spans="1:5" ht="18.75">
      <c r="A36" s="313" t="s">
        <v>182</v>
      </c>
      <c r="B36" s="313"/>
      <c r="C36" s="313"/>
      <c r="D36" s="313"/>
      <c r="E36" s="313"/>
    </row>
    <row r="37" spans="1:5" ht="30">
      <c r="A37" s="90" t="s">
        <v>153</v>
      </c>
      <c r="B37" s="103">
        <v>5</v>
      </c>
      <c r="C37" s="57"/>
      <c r="D37" s="91"/>
      <c r="E37" s="131"/>
    </row>
    <row r="38" spans="1:5">
      <c r="A38" s="104" t="s">
        <v>108</v>
      </c>
      <c r="B38" s="105">
        <f>SUM(B37)</f>
        <v>5</v>
      </c>
      <c r="C38" s="105"/>
      <c r="D38" s="106"/>
      <c r="E38" s="133"/>
    </row>
    <row r="39" spans="1:5" ht="8.25" customHeight="1">
      <c r="A39" s="107"/>
      <c r="B39" s="100"/>
      <c r="C39" s="100"/>
      <c r="D39" s="101"/>
      <c r="E39" s="129"/>
    </row>
    <row r="40" spans="1:5" ht="18.75">
      <c r="A40" s="312" t="s">
        <v>8</v>
      </c>
      <c r="B40" s="312"/>
      <c r="C40" s="312"/>
      <c r="D40" s="312"/>
      <c r="E40" s="312"/>
    </row>
    <row r="41" spans="1:5">
      <c r="A41" s="90" t="s">
        <v>38</v>
      </c>
      <c r="B41" s="57">
        <v>1</v>
      </c>
      <c r="C41" s="57"/>
      <c r="D41" s="91"/>
      <c r="E41" s="124"/>
    </row>
    <row r="42" spans="1:5" ht="45">
      <c r="A42" s="92" t="s">
        <v>39</v>
      </c>
      <c r="B42" s="93">
        <v>1</v>
      </c>
      <c r="C42" s="93"/>
      <c r="D42" s="94"/>
      <c r="E42" s="120"/>
    </row>
    <row r="43" spans="1:5">
      <c r="A43" s="108" t="s">
        <v>108</v>
      </c>
      <c r="B43" s="109">
        <f>B41+B42</f>
        <v>2</v>
      </c>
      <c r="C43" s="109"/>
      <c r="D43" s="98"/>
      <c r="E43" s="135"/>
    </row>
    <row r="44" spans="1:5" ht="8.25" customHeight="1">
      <c r="A44" s="99"/>
      <c r="B44" s="100"/>
      <c r="C44" s="100"/>
      <c r="D44" s="101"/>
      <c r="E44" s="129"/>
    </row>
    <row r="45" spans="1:5" ht="23.1" customHeight="1">
      <c r="A45" s="311" t="s">
        <v>9</v>
      </c>
      <c r="B45" s="311"/>
      <c r="C45" s="311"/>
      <c r="D45" s="311"/>
      <c r="E45" s="311"/>
    </row>
    <row r="46" spans="1:5" ht="45">
      <c r="A46" s="90" t="s">
        <v>40</v>
      </c>
      <c r="B46" s="57">
        <v>1</v>
      </c>
      <c r="C46" s="57"/>
      <c r="D46" s="91"/>
      <c r="E46" s="124"/>
    </row>
    <row r="47" spans="1:5" ht="45">
      <c r="A47" s="92" t="s">
        <v>41</v>
      </c>
      <c r="B47" s="93">
        <v>3</v>
      </c>
      <c r="C47" s="93"/>
      <c r="D47" s="94"/>
      <c r="E47" s="120"/>
    </row>
    <row r="48" spans="1:5" ht="45">
      <c r="A48" s="90" t="s">
        <v>42</v>
      </c>
      <c r="B48" s="57">
        <v>1</v>
      </c>
      <c r="C48" s="57"/>
      <c r="D48" s="91"/>
      <c r="E48" s="124"/>
    </row>
    <row r="49" spans="1:5">
      <c r="A49" s="96" t="s">
        <v>108</v>
      </c>
      <c r="B49" s="109">
        <f>SUM(B46:B48)</f>
        <v>5</v>
      </c>
      <c r="C49" s="109"/>
      <c r="D49" s="98"/>
      <c r="E49" s="135"/>
    </row>
    <row r="50" spans="1:5" ht="19.5" customHeight="1">
      <c r="A50" s="230"/>
      <c r="B50" s="231"/>
      <c r="C50" s="231"/>
      <c r="D50" s="185"/>
      <c r="E50" s="232"/>
    </row>
    <row r="51" spans="1:5" ht="23.1" customHeight="1">
      <c r="A51" s="317" t="s">
        <v>10</v>
      </c>
      <c r="B51" s="317"/>
      <c r="C51" s="317"/>
      <c r="D51" s="317"/>
      <c r="E51" s="317"/>
    </row>
    <row r="52" spans="1:5">
      <c r="A52" s="90" t="s">
        <v>43</v>
      </c>
      <c r="B52" s="57">
        <v>2</v>
      </c>
      <c r="C52" s="57"/>
      <c r="D52" s="91"/>
      <c r="E52" s="124"/>
    </row>
    <row r="53" spans="1:5" ht="30">
      <c r="A53" s="92" t="s">
        <v>44</v>
      </c>
      <c r="B53" s="93">
        <v>5</v>
      </c>
      <c r="C53" s="93"/>
      <c r="D53" s="94"/>
      <c r="E53" s="120"/>
    </row>
    <row r="54" spans="1:5" ht="30">
      <c r="A54" s="90" t="s">
        <v>45</v>
      </c>
      <c r="B54" s="57">
        <v>1</v>
      </c>
      <c r="C54" s="57"/>
      <c r="D54" s="91"/>
      <c r="E54" s="124"/>
    </row>
    <row r="55" spans="1:5">
      <c r="A55" s="96" t="s">
        <v>108</v>
      </c>
      <c r="B55" s="109">
        <f>SUM(B52:B54)</f>
        <v>8</v>
      </c>
      <c r="C55" s="109"/>
      <c r="D55" s="98"/>
      <c r="E55" s="135"/>
    </row>
    <row r="56" spans="1:5" ht="8.25" customHeight="1">
      <c r="A56" s="99"/>
      <c r="B56" s="100"/>
      <c r="C56" s="100"/>
      <c r="D56" s="101"/>
      <c r="E56" s="129"/>
    </row>
    <row r="57" spans="1:5" ht="18.75">
      <c r="A57" s="313" t="s">
        <v>11</v>
      </c>
      <c r="B57" s="313"/>
      <c r="C57" s="313"/>
      <c r="D57" s="313"/>
      <c r="E57" s="313"/>
    </row>
    <row r="58" spans="1:5" ht="30">
      <c r="A58" s="90" t="s">
        <v>46</v>
      </c>
      <c r="B58" s="57">
        <v>1</v>
      </c>
      <c r="C58" s="57"/>
      <c r="D58" s="91"/>
      <c r="E58" s="124"/>
    </row>
    <row r="59" spans="1:5" ht="30">
      <c r="A59" s="92" t="s">
        <v>47</v>
      </c>
      <c r="B59" s="93">
        <v>1</v>
      </c>
      <c r="C59" s="93"/>
      <c r="D59" s="94"/>
      <c r="E59" s="120"/>
    </row>
    <row r="60" spans="1:5" ht="30">
      <c r="A60" s="90" t="s">
        <v>48</v>
      </c>
      <c r="B60" s="57">
        <v>2</v>
      </c>
      <c r="C60" s="57"/>
      <c r="D60" s="91"/>
      <c r="E60" s="124"/>
    </row>
    <row r="61" spans="1:5" ht="46.5" customHeight="1">
      <c r="A61" s="92" t="s">
        <v>49</v>
      </c>
      <c r="B61" s="93">
        <v>5</v>
      </c>
      <c r="C61" s="93"/>
      <c r="D61" s="94"/>
      <c r="E61" s="120"/>
    </row>
    <row r="62" spans="1:5" ht="45">
      <c r="A62" s="90" t="s">
        <v>50</v>
      </c>
      <c r="B62" s="57">
        <v>2</v>
      </c>
      <c r="C62" s="57"/>
      <c r="D62" s="91"/>
      <c r="E62" s="124"/>
    </row>
    <row r="63" spans="1:5" ht="30">
      <c r="A63" s="92" t="s">
        <v>127</v>
      </c>
      <c r="B63" s="93">
        <v>5</v>
      </c>
      <c r="C63" s="93"/>
      <c r="D63" s="94"/>
      <c r="E63" s="120"/>
    </row>
    <row r="64" spans="1:5">
      <c r="A64" s="90" t="s">
        <v>51</v>
      </c>
      <c r="B64" s="57">
        <v>2</v>
      </c>
      <c r="C64" s="57"/>
      <c r="D64" s="91"/>
      <c r="E64" s="124"/>
    </row>
    <row r="65" spans="1:5">
      <c r="A65" s="96" t="s">
        <v>108</v>
      </c>
      <c r="B65" s="109">
        <f>SUM(B58:B64)</f>
        <v>18</v>
      </c>
      <c r="C65" s="109"/>
      <c r="D65" s="98"/>
      <c r="E65" s="135"/>
    </row>
    <row r="66" spans="1:5" ht="8.25" customHeight="1">
      <c r="A66" s="99"/>
      <c r="B66" s="100"/>
      <c r="C66" s="100"/>
      <c r="D66" s="101"/>
      <c r="E66" s="129"/>
    </row>
    <row r="67" spans="1:5" ht="18.75">
      <c r="A67" s="315" t="s">
        <v>124</v>
      </c>
      <c r="B67" s="315"/>
      <c r="C67" s="315"/>
      <c r="D67" s="315"/>
      <c r="E67" s="315"/>
    </row>
    <row r="68" spans="1:5">
      <c r="A68" s="90" t="s">
        <v>78</v>
      </c>
      <c r="B68" s="57">
        <v>4</v>
      </c>
      <c r="C68" s="57"/>
      <c r="D68" s="91"/>
      <c r="E68" s="124"/>
    </row>
    <row r="69" spans="1:5" ht="30">
      <c r="A69" s="92" t="s">
        <v>79</v>
      </c>
      <c r="B69" s="93">
        <v>5</v>
      </c>
      <c r="C69" s="93"/>
      <c r="D69" s="94"/>
      <c r="E69" s="120"/>
    </row>
    <row r="70" spans="1:5" ht="30">
      <c r="A70" s="90" t="s">
        <v>80</v>
      </c>
      <c r="B70" s="57">
        <v>1</v>
      </c>
      <c r="C70" s="57"/>
      <c r="D70" s="91"/>
      <c r="E70" s="124"/>
    </row>
    <row r="71" spans="1:5" ht="30">
      <c r="A71" s="92" t="s">
        <v>81</v>
      </c>
      <c r="B71" s="93">
        <v>1</v>
      </c>
      <c r="C71" s="93"/>
      <c r="D71" s="94"/>
      <c r="E71" s="120"/>
    </row>
    <row r="72" spans="1:5" ht="30">
      <c r="A72" s="90" t="s">
        <v>82</v>
      </c>
      <c r="B72" s="57">
        <v>1</v>
      </c>
      <c r="C72" s="57"/>
      <c r="D72" s="91"/>
      <c r="E72" s="124"/>
    </row>
    <row r="73" spans="1:5">
      <c r="A73" s="96" t="s">
        <v>108</v>
      </c>
      <c r="B73" s="109">
        <f>SUM(B68:B72)</f>
        <v>12</v>
      </c>
      <c r="C73" s="109"/>
      <c r="D73" s="98"/>
      <c r="E73" s="135"/>
    </row>
    <row r="74" spans="1:5" ht="8.25" customHeight="1">
      <c r="A74" s="99"/>
      <c r="B74" s="100"/>
      <c r="C74" s="100"/>
      <c r="D74" s="101"/>
      <c r="E74" s="129"/>
    </row>
    <row r="75" spans="1:5" ht="18.75">
      <c r="A75" s="311" t="s">
        <v>13</v>
      </c>
      <c r="B75" s="311"/>
      <c r="C75" s="311"/>
      <c r="D75" s="311"/>
      <c r="E75" s="311"/>
    </row>
    <row r="76" spans="1:5" ht="45">
      <c r="A76" s="90" t="s">
        <v>59</v>
      </c>
      <c r="B76" s="57">
        <v>1</v>
      </c>
      <c r="C76" s="57"/>
      <c r="D76" s="91"/>
      <c r="E76" s="124"/>
    </row>
    <row r="77" spans="1:5" ht="30">
      <c r="A77" s="92" t="s">
        <v>60</v>
      </c>
      <c r="B77" s="93">
        <v>1</v>
      </c>
      <c r="C77" s="93"/>
      <c r="D77" s="94"/>
      <c r="E77" s="120"/>
    </row>
    <row r="78" spans="1:5" ht="45">
      <c r="A78" s="90" t="s">
        <v>61</v>
      </c>
      <c r="B78" s="57">
        <v>2</v>
      </c>
      <c r="C78" s="57"/>
      <c r="D78" s="91"/>
      <c r="E78" s="124"/>
    </row>
    <row r="79" spans="1:5" ht="30">
      <c r="A79" s="92" t="s">
        <v>62</v>
      </c>
      <c r="B79" s="93">
        <v>2</v>
      </c>
      <c r="C79" s="93"/>
      <c r="D79" s="94"/>
      <c r="E79" s="120"/>
    </row>
    <row r="80" spans="1:5">
      <c r="A80" s="96" t="s">
        <v>108</v>
      </c>
      <c r="B80" s="109">
        <f>SUM(B76:B79)</f>
        <v>6</v>
      </c>
      <c r="C80" s="109"/>
      <c r="D80" s="98"/>
      <c r="E80" s="135"/>
    </row>
    <row r="81" spans="1:5" ht="18" customHeight="1">
      <c r="A81" s="99"/>
      <c r="B81" s="100"/>
      <c r="C81" s="100"/>
      <c r="D81" s="101"/>
      <c r="E81" s="129"/>
    </row>
    <row r="82" spans="1:5" ht="18.75">
      <c r="A82" s="316" t="s">
        <v>14</v>
      </c>
      <c r="B82" s="316"/>
      <c r="C82" s="316"/>
      <c r="D82" s="316"/>
      <c r="E82" s="316"/>
    </row>
    <row r="83" spans="1:5" ht="30">
      <c r="A83" s="90" t="s">
        <v>63</v>
      </c>
      <c r="B83" s="57">
        <v>2</v>
      </c>
      <c r="C83" s="57"/>
      <c r="D83" s="91"/>
      <c r="E83" s="124"/>
    </row>
    <row r="84" spans="1:5" ht="30">
      <c r="A84" s="92" t="s">
        <v>64</v>
      </c>
      <c r="B84" s="93">
        <v>5</v>
      </c>
      <c r="C84" s="93"/>
      <c r="D84" s="94"/>
      <c r="E84" s="120"/>
    </row>
    <row r="85" spans="1:5" ht="30">
      <c r="A85" s="110" t="s">
        <v>65</v>
      </c>
      <c r="B85" s="57">
        <v>1</v>
      </c>
      <c r="C85" s="57"/>
      <c r="D85" s="91"/>
      <c r="E85" s="124"/>
    </row>
    <row r="86" spans="1:5" ht="30">
      <c r="A86" s="92" t="s">
        <v>66</v>
      </c>
      <c r="B86" s="93">
        <v>3</v>
      </c>
      <c r="C86" s="93"/>
      <c r="D86" s="94"/>
      <c r="E86" s="120"/>
    </row>
    <row r="87" spans="1:5" ht="45">
      <c r="A87" s="90" t="s">
        <v>67</v>
      </c>
      <c r="B87" s="57">
        <v>1</v>
      </c>
      <c r="C87" s="57"/>
      <c r="D87" s="91"/>
      <c r="E87" s="124"/>
    </row>
    <row r="88" spans="1:5">
      <c r="A88" s="92" t="s">
        <v>51</v>
      </c>
      <c r="B88" s="93">
        <v>2</v>
      </c>
      <c r="C88" s="93"/>
      <c r="D88" s="94"/>
      <c r="E88" s="120"/>
    </row>
    <row r="89" spans="1:5">
      <c r="A89" s="90" t="s">
        <v>68</v>
      </c>
      <c r="B89" s="57">
        <v>2</v>
      </c>
      <c r="C89" s="57"/>
      <c r="D89" s="91"/>
      <c r="E89" s="124"/>
    </row>
    <row r="90" spans="1:5">
      <c r="A90" s="108" t="s">
        <v>108</v>
      </c>
      <c r="B90" s="109">
        <f>SUM(B83:B89)</f>
        <v>16</v>
      </c>
      <c r="C90" s="109"/>
      <c r="D90" s="98"/>
      <c r="E90" s="135"/>
    </row>
    <row r="91" spans="1:5" ht="8.25" customHeight="1">
      <c r="A91" s="99"/>
      <c r="B91" s="100"/>
      <c r="C91" s="100"/>
      <c r="D91" s="101"/>
      <c r="E91" s="129"/>
    </row>
    <row r="92" spans="1:5" ht="18.75">
      <c r="A92" s="313" t="s">
        <v>15</v>
      </c>
      <c r="B92" s="313"/>
      <c r="C92" s="313"/>
      <c r="D92" s="313"/>
      <c r="E92" s="313"/>
    </row>
    <row r="93" spans="1:5" ht="30">
      <c r="A93" s="90" t="s">
        <v>44</v>
      </c>
      <c r="B93" s="57">
        <v>5</v>
      </c>
      <c r="C93" s="57"/>
      <c r="D93" s="91"/>
      <c r="E93" s="124"/>
    </row>
    <row r="94" spans="1:5" ht="30">
      <c r="A94" s="92" t="s">
        <v>69</v>
      </c>
      <c r="B94" s="93">
        <v>5</v>
      </c>
      <c r="C94" s="93"/>
      <c r="D94" s="94"/>
      <c r="E94" s="120"/>
    </row>
    <row r="95" spans="1:5" ht="30">
      <c r="A95" s="110" t="s">
        <v>70</v>
      </c>
      <c r="B95" s="57">
        <v>2</v>
      </c>
      <c r="C95" s="57"/>
      <c r="D95" s="91"/>
      <c r="E95" s="124"/>
    </row>
    <row r="96" spans="1:5" ht="45">
      <c r="A96" s="92" t="s">
        <v>71</v>
      </c>
      <c r="B96" s="93">
        <v>1</v>
      </c>
      <c r="C96" s="93"/>
      <c r="D96" s="94"/>
      <c r="E96" s="120"/>
    </row>
    <row r="97" spans="1:5">
      <c r="A97" s="96" t="s">
        <v>108</v>
      </c>
      <c r="B97" s="109">
        <f>SUM(B93:B96)</f>
        <v>13</v>
      </c>
      <c r="C97" s="109"/>
      <c r="D97" s="98"/>
      <c r="E97" s="135"/>
    </row>
    <row r="98" spans="1:5" ht="8.25" customHeight="1">
      <c r="A98" s="99"/>
      <c r="B98" s="100"/>
      <c r="C98" s="100"/>
      <c r="D98" s="101"/>
      <c r="E98" s="129"/>
    </row>
    <row r="99" spans="1:5" ht="18.75">
      <c r="A99" s="315" t="s">
        <v>72</v>
      </c>
      <c r="B99" s="315"/>
      <c r="C99" s="315"/>
      <c r="D99" s="315"/>
      <c r="E99" s="315"/>
    </row>
    <row r="100" spans="1:5">
      <c r="A100" s="90" t="s">
        <v>73</v>
      </c>
      <c r="B100" s="57">
        <v>1</v>
      </c>
      <c r="C100" s="57"/>
      <c r="D100" s="91"/>
      <c r="E100" s="124"/>
    </row>
    <row r="101" spans="1:5">
      <c r="A101" s="92" t="s">
        <v>74</v>
      </c>
      <c r="B101" s="93">
        <v>1</v>
      </c>
      <c r="C101" s="93"/>
      <c r="D101" s="94"/>
      <c r="E101" s="120"/>
    </row>
    <row r="102" spans="1:5" ht="45">
      <c r="A102" s="90" t="s">
        <v>75</v>
      </c>
      <c r="B102" s="57">
        <v>3</v>
      </c>
      <c r="C102" s="57"/>
      <c r="D102" s="91"/>
      <c r="E102" s="124"/>
    </row>
    <row r="103" spans="1:5">
      <c r="A103" s="108" t="s">
        <v>108</v>
      </c>
      <c r="B103" s="109">
        <f>SUM(B100:B102)</f>
        <v>5</v>
      </c>
      <c r="C103" s="109"/>
      <c r="D103" s="98"/>
      <c r="E103" s="135"/>
    </row>
    <row r="104" spans="1:5" ht="8.25" customHeight="1">
      <c r="A104" s="99"/>
      <c r="B104" s="100"/>
      <c r="C104" s="100"/>
      <c r="D104" s="101"/>
      <c r="E104" s="129"/>
    </row>
    <row r="105" spans="1:5" ht="18.75">
      <c r="A105" s="314" t="s">
        <v>16</v>
      </c>
      <c r="B105" s="314"/>
      <c r="C105" s="314"/>
      <c r="D105" s="314"/>
      <c r="E105" s="314"/>
    </row>
    <row r="106" spans="1:5" ht="45">
      <c r="A106" s="110" t="s">
        <v>71</v>
      </c>
      <c r="B106" s="57">
        <v>1</v>
      </c>
      <c r="C106" s="57"/>
      <c r="D106" s="91"/>
      <c r="E106" s="124"/>
    </row>
    <row r="107" spans="1:5" ht="45">
      <c r="A107" s="92" t="s">
        <v>76</v>
      </c>
      <c r="B107" s="93">
        <v>1</v>
      </c>
      <c r="C107" s="93"/>
      <c r="D107" s="94"/>
      <c r="E107" s="120"/>
    </row>
    <row r="108" spans="1:5">
      <c r="A108" s="108" t="s">
        <v>108</v>
      </c>
      <c r="B108" s="109">
        <f>SUM(B106:B107)</f>
        <v>2</v>
      </c>
      <c r="C108" s="109"/>
      <c r="D108" s="98"/>
      <c r="E108" s="135"/>
    </row>
    <row r="109" spans="1:5" ht="51" customHeight="1">
      <c r="A109" s="99"/>
      <c r="B109" s="100"/>
      <c r="C109" s="100"/>
      <c r="D109" s="101"/>
      <c r="E109" s="129"/>
    </row>
    <row r="110" spans="1:5" ht="18.75">
      <c r="A110" s="317" t="s">
        <v>17</v>
      </c>
      <c r="B110" s="317"/>
      <c r="C110" s="317"/>
      <c r="D110" s="317"/>
      <c r="E110" s="317"/>
    </row>
    <row r="111" spans="1:5" ht="45">
      <c r="A111" s="90" t="s">
        <v>150</v>
      </c>
      <c r="B111" s="57">
        <v>1</v>
      </c>
      <c r="C111" s="57"/>
      <c r="D111" s="91"/>
      <c r="E111" s="124"/>
    </row>
    <row r="112" spans="1:5" ht="45">
      <c r="A112" s="92" t="s">
        <v>77</v>
      </c>
      <c r="B112" s="93">
        <v>1</v>
      </c>
      <c r="C112" s="93"/>
      <c r="D112" s="94"/>
      <c r="E112" s="120"/>
    </row>
    <row r="113" spans="1:5">
      <c r="A113" s="108" t="s">
        <v>108</v>
      </c>
      <c r="B113" s="109">
        <f>SUM(B111:B112)</f>
        <v>2</v>
      </c>
      <c r="C113" s="109"/>
      <c r="D113" s="98"/>
      <c r="E113" s="135"/>
    </row>
    <row r="114" spans="1:5" ht="8.25" customHeight="1">
      <c r="A114" s="99"/>
      <c r="B114" s="100"/>
      <c r="C114" s="100"/>
      <c r="D114" s="101"/>
      <c r="E114" s="129"/>
    </row>
    <row r="115" spans="1:5" ht="18.75">
      <c r="A115" s="320" t="s">
        <v>12</v>
      </c>
      <c r="B115" s="320"/>
      <c r="C115" s="320"/>
      <c r="D115" s="320"/>
      <c r="E115" s="320"/>
    </row>
    <row r="116" spans="1:5" ht="30">
      <c r="A116" s="90" t="s">
        <v>52</v>
      </c>
      <c r="B116" s="57">
        <v>5</v>
      </c>
      <c r="C116" s="57"/>
      <c r="D116" s="91"/>
      <c r="E116" s="124"/>
    </row>
    <row r="117" spans="1:5" ht="30">
      <c r="A117" s="92" t="s">
        <v>53</v>
      </c>
      <c r="B117" s="93">
        <v>1</v>
      </c>
      <c r="C117" s="93"/>
      <c r="D117" s="94"/>
      <c r="E117" s="120"/>
    </row>
    <row r="118" spans="1:5" ht="30">
      <c r="A118" s="90" t="s">
        <v>54</v>
      </c>
      <c r="B118" s="57">
        <v>1</v>
      </c>
      <c r="C118" s="57"/>
      <c r="D118" s="91"/>
      <c r="E118" s="124"/>
    </row>
    <row r="119" spans="1:5" ht="45">
      <c r="A119" s="92" t="s">
        <v>55</v>
      </c>
      <c r="B119" s="136">
        <v>5</v>
      </c>
      <c r="C119" s="93"/>
      <c r="D119" s="94"/>
      <c r="E119" s="120"/>
    </row>
    <row r="120" spans="1:5" ht="30">
      <c r="A120" s="90" t="s">
        <v>56</v>
      </c>
      <c r="B120" s="57">
        <v>5</v>
      </c>
      <c r="C120" s="57"/>
      <c r="D120" s="91"/>
      <c r="E120" s="124"/>
    </row>
    <row r="121" spans="1:5">
      <c r="A121" s="92" t="s">
        <v>57</v>
      </c>
      <c r="B121" s="93">
        <v>3</v>
      </c>
      <c r="C121" s="93"/>
      <c r="D121" s="94"/>
      <c r="E121" s="120"/>
    </row>
    <row r="122" spans="1:5" ht="30">
      <c r="A122" s="90" t="s">
        <v>58</v>
      </c>
      <c r="B122" s="57">
        <v>1</v>
      </c>
      <c r="C122" s="57"/>
      <c r="D122" s="91"/>
      <c r="E122" s="124"/>
    </row>
    <row r="123" spans="1:5">
      <c r="A123" s="96" t="s">
        <v>108</v>
      </c>
      <c r="B123" s="109">
        <f>SUM(B116:B122)</f>
        <v>21</v>
      </c>
      <c r="C123" s="109"/>
      <c r="D123" s="98"/>
      <c r="E123" s="135"/>
    </row>
    <row r="124" spans="1:5" ht="8.25" customHeight="1">
      <c r="A124" s="99"/>
      <c r="B124" s="100"/>
      <c r="C124" s="100"/>
      <c r="D124" s="101"/>
      <c r="E124" s="129"/>
    </row>
    <row r="125" spans="1:5" ht="18.75">
      <c r="A125" s="315" t="s">
        <v>126</v>
      </c>
      <c r="B125" s="315"/>
      <c r="C125" s="315"/>
      <c r="D125" s="315"/>
      <c r="E125" s="315"/>
    </row>
    <row r="126" spans="1:5" ht="45">
      <c r="A126" s="90" t="s">
        <v>151</v>
      </c>
      <c r="B126" s="57">
        <v>1</v>
      </c>
      <c r="C126" s="57"/>
      <c r="D126" s="91"/>
      <c r="E126" s="124"/>
    </row>
    <row r="127" spans="1:5" ht="23.25" customHeight="1">
      <c r="A127" s="92" t="s">
        <v>83</v>
      </c>
      <c r="B127" s="93">
        <v>1</v>
      </c>
      <c r="C127" s="93"/>
      <c r="D127" s="94"/>
      <c r="E127" s="120"/>
    </row>
    <row r="128" spans="1:5" ht="30">
      <c r="A128" s="90" t="s">
        <v>84</v>
      </c>
      <c r="B128" s="57">
        <v>1</v>
      </c>
      <c r="C128" s="57"/>
      <c r="D128" s="91"/>
      <c r="E128" s="124"/>
    </row>
    <row r="129" spans="1:5">
      <c r="A129" s="108" t="s">
        <v>108</v>
      </c>
      <c r="B129" s="109">
        <f>SUM(B126:B128)</f>
        <v>3</v>
      </c>
      <c r="C129" s="109"/>
      <c r="D129" s="98"/>
      <c r="E129" s="135"/>
    </row>
    <row r="130" spans="1:5" ht="8.25" customHeight="1">
      <c r="A130" s="99"/>
      <c r="B130" s="100"/>
      <c r="C130" s="100"/>
      <c r="D130" s="101"/>
      <c r="E130" s="129"/>
    </row>
    <row r="131" spans="1:5" ht="18.75">
      <c r="A131" s="314" t="s">
        <v>19</v>
      </c>
      <c r="B131" s="314"/>
      <c r="C131" s="314"/>
      <c r="D131" s="314"/>
      <c r="E131" s="314"/>
    </row>
    <row r="132" spans="1:5" ht="45">
      <c r="A132" s="90" t="s">
        <v>85</v>
      </c>
      <c r="B132" s="57">
        <v>5</v>
      </c>
      <c r="C132" s="57"/>
      <c r="D132" s="91"/>
      <c r="E132" s="124"/>
    </row>
    <row r="133" spans="1:5" ht="45">
      <c r="A133" s="92" t="s">
        <v>86</v>
      </c>
      <c r="B133" s="93">
        <v>1</v>
      </c>
      <c r="C133" s="93"/>
      <c r="D133" s="94"/>
      <c r="E133" s="120"/>
    </row>
    <row r="134" spans="1:5" ht="30">
      <c r="A134" s="90" t="s">
        <v>87</v>
      </c>
      <c r="B134" s="57">
        <v>2</v>
      </c>
      <c r="C134" s="57"/>
      <c r="D134" s="91"/>
      <c r="E134" s="124"/>
    </row>
    <row r="135" spans="1:5">
      <c r="A135" s="96" t="s">
        <v>108</v>
      </c>
      <c r="B135" s="109">
        <f>SUM(B132:B134)</f>
        <v>8</v>
      </c>
      <c r="C135" s="109"/>
      <c r="D135" s="98"/>
      <c r="E135" s="135"/>
    </row>
    <row r="136" spans="1:5" ht="35.25" customHeight="1">
      <c r="A136" s="99"/>
      <c r="B136" s="100"/>
      <c r="C136" s="100"/>
      <c r="D136" s="101"/>
      <c r="E136" s="129"/>
    </row>
    <row r="137" spans="1:5" ht="18.75">
      <c r="A137" s="316" t="s">
        <v>20</v>
      </c>
      <c r="B137" s="316"/>
      <c r="C137" s="316"/>
      <c r="D137" s="316"/>
      <c r="E137" s="316"/>
    </row>
    <row r="138" spans="1:5" ht="45">
      <c r="A138" s="90" t="s">
        <v>88</v>
      </c>
      <c r="B138" s="57">
        <v>5</v>
      </c>
      <c r="C138" s="57"/>
      <c r="D138" s="91"/>
      <c r="E138" s="124"/>
    </row>
    <row r="139" spans="1:5" ht="45">
      <c r="A139" s="92" t="s">
        <v>86</v>
      </c>
      <c r="B139" s="93">
        <v>1</v>
      </c>
      <c r="C139" s="93"/>
      <c r="D139" s="94"/>
      <c r="E139" s="120"/>
    </row>
    <row r="140" spans="1:5" ht="30">
      <c r="A140" s="110" t="s">
        <v>89</v>
      </c>
      <c r="B140" s="57">
        <v>2</v>
      </c>
      <c r="C140" s="57"/>
      <c r="D140" s="91"/>
      <c r="E140" s="124"/>
    </row>
    <row r="141" spans="1:5">
      <c r="A141" s="108" t="s">
        <v>108</v>
      </c>
      <c r="B141" s="109">
        <f>SUM(B138:B140)</f>
        <v>8</v>
      </c>
      <c r="C141" s="109"/>
      <c r="D141" s="98"/>
      <c r="E141" s="135"/>
    </row>
    <row r="142" spans="1:5" ht="8.25" customHeight="1">
      <c r="A142" s="99"/>
      <c r="B142" s="100"/>
      <c r="C142" s="100"/>
      <c r="D142" s="101"/>
      <c r="E142" s="129"/>
    </row>
    <row r="143" spans="1:5" ht="18.75">
      <c r="A143" s="318" t="s">
        <v>21</v>
      </c>
      <c r="B143" s="318"/>
      <c r="C143" s="318"/>
      <c r="D143" s="318"/>
      <c r="E143" s="318"/>
    </row>
    <row r="144" spans="1:5" ht="30">
      <c r="A144" s="90" t="s">
        <v>90</v>
      </c>
      <c r="B144" s="57">
        <v>1</v>
      </c>
      <c r="C144" s="57"/>
      <c r="D144" s="91"/>
      <c r="E144" s="124"/>
    </row>
    <row r="145" spans="1:5">
      <c r="A145" s="92" t="s">
        <v>91</v>
      </c>
      <c r="B145" s="93">
        <v>1</v>
      </c>
      <c r="C145" s="186"/>
      <c r="D145" s="94"/>
      <c r="E145" s="120"/>
    </row>
    <row r="146" spans="1:5">
      <c r="A146" s="90" t="s">
        <v>92</v>
      </c>
      <c r="B146" s="57">
        <v>1</v>
      </c>
      <c r="C146" s="57"/>
      <c r="D146" s="91"/>
      <c r="E146" s="124"/>
    </row>
    <row r="147" spans="1:5" ht="30">
      <c r="A147" s="92" t="s">
        <v>93</v>
      </c>
      <c r="B147" s="93">
        <v>1</v>
      </c>
      <c r="C147" s="93"/>
      <c r="D147" s="94"/>
      <c r="E147" s="120"/>
    </row>
    <row r="148" spans="1:5">
      <c r="A148" s="108" t="s">
        <v>108</v>
      </c>
      <c r="B148" s="109">
        <f>SUM(B144:B147)</f>
        <v>4</v>
      </c>
      <c r="C148" s="109"/>
      <c r="D148" s="98"/>
      <c r="E148" s="135"/>
    </row>
    <row r="149" spans="1:5" ht="8.25" customHeight="1">
      <c r="A149" s="253"/>
      <c r="B149" s="100"/>
      <c r="C149" s="100"/>
      <c r="D149" s="101"/>
      <c r="E149" s="129"/>
    </row>
    <row r="150" spans="1:5" ht="18.75">
      <c r="A150" s="315" t="s">
        <v>22</v>
      </c>
      <c r="B150" s="315"/>
      <c r="C150" s="315"/>
      <c r="D150" s="315"/>
      <c r="E150" s="315"/>
    </row>
    <row r="151" spans="1:5" ht="24.75" customHeight="1">
      <c r="A151" s="90" t="s">
        <v>94</v>
      </c>
      <c r="B151" s="57">
        <v>1</v>
      </c>
      <c r="C151" s="57"/>
      <c r="D151" s="91"/>
      <c r="E151" s="124"/>
    </row>
    <row r="152" spans="1:5" ht="31.5" customHeight="1">
      <c r="A152" s="92" t="s">
        <v>95</v>
      </c>
      <c r="B152" s="93">
        <v>4</v>
      </c>
      <c r="C152" s="93"/>
      <c r="D152" s="94"/>
      <c r="E152" s="120"/>
    </row>
    <row r="153" spans="1:5">
      <c r="A153" s="108" t="s">
        <v>108</v>
      </c>
      <c r="B153" s="109">
        <f>SUM(B151:B152)</f>
        <v>5</v>
      </c>
      <c r="C153" s="109"/>
      <c r="D153" s="98"/>
      <c r="E153" s="135"/>
    </row>
    <row r="154" spans="1:5" ht="7.5" customHeight="1">
      <c r="A154" s="99"/>
      <c r="B154" s="100"/>
      <c r="C154" s="100"/>
      <c r="D154" s="101"/>
      <c r="E154" s="129"/>
    </row>
    <row r="155" spans="1:5" ht="18.75">
      <c r="A155" s="319" t="s">
        <v>106</v>
      </c>
      <c r="B155" s="311"/>
      <c r="C155" s="311"/>
      <c r="D155" s="311"/>
      <c r="E155" s="311"/>
    </row>
    <row r="156" spans="1:5" ht="30">
      <c r="A156" s="90" t="s">
        <v>96</v>
      </c>
      <c r="B156" s="57">
        <v>5</v>
      </c>
      <c r="C156" s="57"/>
      <c r="D156" s="91"/>
      <c r="E156" s="124"/>
    </row>
    <row r="157" spans="1:5" ht="30">
      <c r="A157" s="92" t="s">
        <v>97</v>
      </c>
      <c r="B157" s="93">
        <v>3</v>
      </c>
      <c r="C157" s="93"/>
      <c r="D157" s="94"/>
      <c r="E157" s="120"/>
    </row>
    <row r="158" spans="1:5" ht="30">
      <c r="A158" s="90" t="s">
        <v>154</v>
      </c>
      <c r="B158" s="57">
        <v>5</v>
      </c>
      <c r="C158" s="57"/>
      <c r="D158" s="91"/>
      <c r="E158" s="124"/>
    </row>
    <row r="159" spans="1:5" ht="30">
      <c r="A159" s="92" t="s">
        <v>98</v>
      </c>
      <c r="B159" s="93">
        <v>1</v>
      </c>
      <c r="C159" s="93"/>
      <c r="D159" s="94"/>
      <c r="E159" s="120"/>
    </row>
    <row r="160" spans="1:5">
      <c r="A160" s="90" t="s">
        <v>99</v>
      </c>
      <c r="B160" s="57">
        <v>2</v>
      </c>
      <c r="C160" s="57"/>
      <c r="D160" s="91"/>
      <c r="E160" s="124"/>
    </row>
    <row r="161" spans="1:5" ht="30">
      <c r="A161" s="92" t="s">
        <v>100</v>
      </c>
      <c r="B161" s="93">
        <v>5</v>
      </c>
      <c r="C161" s="93"/>
      <c r="D161" s="94"/>
      <c r="E161" s="120"/>
    </row>
    <row r="162" spans="1:5" ht="30">
      <c r="A162" s="90" t="s">
        <v>101</v>
      </c>
      <c r="B162" s="57">
        <v>1</v>
      </c>
      <c r="C162" s="57"/>
      <c r="D162" s="91"/>
      <c r="E162" s="124"/>
    </row>
    <row r="163" spans="1:5">
      <c r="A163" s="92" t="s">
        <v>102</v>
      </c>
      <c r="B163" s="93">
        <v>3</v>
      </c>
      <c r="C163" s="93"/>
      <c r="D163" s="94"/>
      <c r="E163" s="120"/>
    </row>
    <row r="164" spans="1:5">
      <c r="A164" s="108" t="s">
        <v>108</v>
      </c>
      <c r="B164" s="109">
        <f>SUM(B156:B163)</f>
        <v>25</v>
      </c>
      <c r="C164" s="109"/>
      <c r="D164" s="109"/>
      <c r="E164" s="135"/>
    </row>
    <row r="165" spans="1:5" ht="15.75">
      <c r="A165" s="111"/>
      <c r="B165" s="112"/>
      <c r="C165" s="112"/>
      <c r="D165" s="112"/>
      <c r="E165" s="138"/>
    </row>
    <row r="166" spans="1:5" ht="21.75" thickBot="1">
      <c r="A166" s="140" t="s">
        <v>107</v>
      </c>
      <c r="B166" s="141">
        <f>SUM(B164+B153+B148+B141+B135+B129+B73+B113+B108+B103+B97+B90+B80+B123+B65+B55+B49+B43+B38+B34)</f>
        <v>200</v>
      </c>
      <c r="C166" s="141"/>
      <c r="D166" s="141">
        <f>SUM(D164+D153+D148+D141+D135+D129+D73+D113+D108+D103+D97+D90+D80+D123+D65+D55+D49+D43+D38+D34)</f>
        <v>0</v>
      </c>
      <c r="E166" s="138"/>
    </row>
    <row r="167" spans="1:5">
      <c r="A167" s="233"/>
      <c r="B167" s="234"/>
      <c r="C167" s="234"/>
      <c r="D167" s="234"/>
      <c r="E167" s="191"/>
    </row>
    <row r="168" spans="1:5">
      <c r="A168" s="254"/>
      <c r="B168" s="100"/>
      <c r="C168" s="100"/>
      <c r="D168" s="100"/>
      <c r="E168" s="131"/>
    </row>
    <row r="169" spans="1:5" ht="18.75">
      <c r="A169" s="235"/>
      <c r="B169" s="236"/>
      <c r="C169" s="236"/>
      <c r="D169" s="236"/>
      <c r="E169" s="255"/>
    </row>
    <row r="170" spans="1:5" ht="18">
      <c r="A170" s="235"/>
      <c r="B170" s="237"/>
      <c r="C170" s="237"/>
      <c r="D170" s="237"/>
      <c r="E170" s="237"/>
    </row>
    <row r="171" spans="1:5" ht="18">
      <c r="A171" s="235"/>
      <c r="B171" s="237"/>
      <c r="C171" s="237"/>
      <c r="D171" s="237"/>
      <c r="E171" s="237"/>
    </row>
    <row r="172" spans="1:5" ht="18">
      <c r="A172" s="235"/>
      <c r="B172" s="238"/>
      <c r="C172" s="238"/>
      <c r="D172" s="238"/>
      <c r="E172" s="238"/>
    </row>
    <row r="173" spans="1:5" ht="18">
      <c r="A173" s="235"/>
      <c r="B173" s="238"/>
      <c r="C173" s="238"/>
      <c r="D173" s="238"/>
      <c r="E173" s="238"/>
    </row>
    <row r="174" spans="1:5" ht="18">
      <c r="A174" s="235"/>
      <c r="B174" s="238"/>
      <c r="C174" s="238"/>
      <c r="D174" s="238"/>
      <c r="E174" s="238"/>
    </row>
    <row r="175" spans="1:5" ht="15.75">
      <c r="A175" s="239"/>
      <c r="B175" s="238"/>
      <c r="C175" s="238"/>
      <c r="D175" s="238"/>
      <c r="E175" s="238"/>
    </row>
    <row r="176" spans="1:5" ht="21">
      <c r="A176" s="240"/>
      <c r="B176" s="241"/>
      <c r="C176" s="241"/>
      <c r="D176" s="242"/>
      <c r="E176" s="238"/>
    </row>
    <row r="177" spans="1:5" ht="18.75">
      <c r="A177" s="243"/>
      <c r="B177" s="244"/>
      <c r="C177" s="244"/>
      <c r="D177" s="242"/>
      <c r="E177" s="238"/>
    </row>
    <row r="178" spans="1:5" ht="18.75">
      <c r="A178" s="243"/>
      <c r="B178" s="245"/>
      <c r="C178" s="245"/>
      <c r="D178" s="246"/>
      <c r="E178" s="256"/>
    </row>
    <row r="179" spans="1:5" ht="18.75">
      <c r="A179" s="243"/>
      <c r="B179" s="245"/>
      <c r="C179" s="245"/>
      <c r="D179" s="246"/>
      <c r="E179" s="256"/>
    </row>
    <row r="180" spans="1:5" ht="18.75">
      <c r="A180" s="243"/>
      <c r="B180" s="245"/>
      <c r="C180" s="245"/>
      <c r="D180" s="246"/>
      <c r="E180" s="256"/>
    </row>
    <row r="181" spans="1:5" ht="18.75">
      <c r="A181" s="247"/>
      <c r="B181" s="248"/>
      <c r="C181" s="248"/>
      <c r="D181" s="249"/>
      <c r="E181" s="257"/>
    </row>
    <row r="182" spans="1:5">
      <c r="A182" s="250"/>
      <c r="B182" s="100"/>
      <c r="C182" s="100"/>
      <c r="D182" s="100"/>
      <c r="E182" s="131"/>
    </row>
    <row r="183" spans="1:5">
      <c r="A183" s="250"/>
      <c r="B183" s="100"/>
      <c r="C183" s="100"/>
      <c r="D183" s="100"/>
      <c r="E183" s="131"/>
    </row>
    <row r="184" spans="1:5">
      <c r="A184" s="250"/>
      <c r="B184" s="100"/>
      <c r="C184" s="100"/>
      <c r="D184" s="100"/>
      <c r="E184" s="131"/>
    </row>
    <row r="185" spans="1:5">
      <c r="A185" s="250"/>
      <c r="B185" s="100"/>
      <c r="C185" s="100"/>
      <c r="D185" s="100"/>
      <c r="E185" s="131"/>
    </row>
    <row r="186" spans="1:5">
      <c r="A186" s="250"/>
      <c r="B186" s="100"/>
      <c r="C186" s="100"/>
      <c r="D186" s="100"/>
      <c r="E186" s="131"/>
    </row>
    <row r="187" spans="1:5">
      <c r="A187" s="131"/>
      <c r="B187" s="251"/>
      <c r="C187" s="251"/>
      <c r="D187" s="251"/>
      <c r="E187" s="131"/>
    </row>
    <row r="188" spans="1:5">
      <c r="A188" s="131"/>
      <c r="B188" s="251"/>
      <c r="C188" s="251"/>
      <c r="D188" s="251"/>
      <c r="E188" s="131"/>
    </row>
    <row r="189" spans="1:5">
      <c r="A189" s="131"/>
      <c r="B189" s="251"/>
      <c r="C189" s="251"/>
      <c r="D189" s="251"/>
      <c r="E189" s="131"/>
    </row>
    <row r="190" spans="1:5">
      <c r="A190" s="131"/>
      <c r="B190" s="251"/>
      <c r="C190" s="251"/>
      <c r="D190" s="251"/>
      <c r="E190" s="131"/>
    </row>
    <row r="191" spans="1:5">
      <c r="A191" s="131"/>
      <c r="B191" s="251"/>
      <c r="C191" s="251"/>
      <c r="D191" s="251"/>
      <c r="E191" s="131"/>
    </row>
    <row r="192" spans="1:5">
      <c r="A192" s="131"/>
      <c r="B192" s="251"/>
      <c r="C192" s="251"/>
      <c r="D192" s="251"/>
      <c r="E192" s="131"/>
    </row>
    <row r="193" spans="1:5">
      <c r="A193" s="131"/>
      <c r="B193" s="251"/>
      <c r="C193" s="251"/>
      <c r="D193" s="251"/>
      <c r="E193" s="131"/>
    </row>
    <row r="194" spans="1:5">
      <c r="A194" s="131"/>
      <c r="B194" s="251"/>
      <c r="C194" s="251"/>
      <c r="D194" s="251"/>
      <c r="E194" s="131"/>
    </row>
    <row r="195" spans="1:5">
      <c r="A195" s="131"/>
      <c r="B195" s="251"/>
      <c r="C195" s="251"/>
      <c r="D195" s="251"/>
      <c r="E195" s="131"/>
    </row>
    <row r="196" spans="1:5">
      <c r="A196" s="131"/>
      <c r="B196" s="251"/>
      <c r="C196" s="251"/>
      <c r="D196" s="251"/>
      <c r="E196" s="131"/>
    </row>
    <row r="197" spans="1:5">
      <c r="A197" s="131"/>
      <c r="B197" s="251"/>
      <c r="C197" s="251"/>
      <c r="D197" s="251"/>
      <c r="E197" s="131"/>
    </row>
    <row r="198" spans="1:5">
      <c r="A198" s="131"/>
      <c r="B198" s="251"/>
      <c r="C198" s="251"/>
      <c r="D198" s="251"/>
      <c r="E198" s="131"/>
    </row>
    <row r="199" spans="1:5">
      <c r="A199" s="131"/>
      <c r="B199" s="251"/>
      <c r="C199" s="251"/>
      <c r="D199" s="251"/>
      <c r="E199" s="131"/>
    </row>
    <row r="200" spans="1:5">
      <c r="A200" s="131"/>
      <c r="B200" s="251"/>
      <c r="C200" s="251"/>
      <c r="D200" s="251"/>
      <c r="E200" s="131"/>
    </row>
    <row r="201" spans="1:5">
      <c r="A201" s="131"/>
      <c r="B201" s="251"/>
      <c r="C201" s="251"/>
      <c r="D201" s="251"/>
      <c r="E201" s="131"/>
    </row>
    <row r="202" spans="1:5">
      <c r="A202" s="131"/>
      <c r="B202" s="251"/>
      <c r="C202" s="251"/>
      <c r="D202" s="251"/>
      <c r="E202" s="131"/>
    </row>
    <row r="203" spans="1:5">
      <c r="A203" s="131"/>
      <c r="B203" s="251"/>
      <c r="C203" s="251"/>
      <c r="D203" s="251"/>
      <c r="E203" s="131"/>
    </row>
    <row r="204" spans="1:5">
      <c r="A204" s="131"/>
      <c r="B204" s="251"/>
      <c r="C204" s="251"/>
      <c r="D204" s="251"/>
      <c r="E204" s="131"/>
    </row>
    <row r="205" spans="1:5">
      <c r="A205" s="131"/>
      <c r="B205" s="251"/>
      <c r="C205" s="251"/>
      <c r="D205" s="251"/>
      <c r="E205" s="131"/>
    </row>
    <row r="206" spans="1:5">
      <c r="A206" s="131"/>
      <c r="B206" s="251"/>
      <c r="C206" s="251"/>
      <c r="D206" s="251"/>
      <c r="E206" s="131"/>
    </row>
    <row r="207" spans="1:5">
      <c r="A207" s="131"/>
      <c r="B207" s="251"/>
      <c r="C207" s="251"/>
      <c r="D207" s="251"/>
      <c r="E207" s="131"/>
    </row>
    <row r="208" spans="1:5">
      <c r="A208" s="131"/>
      <c r="B208" s="251"/>
      <c r="C208" s="251"/>
      <c r="D208" s="251"/>
      <c r="E208" s="131"/>
    </row>
    <row r="209" spans="1:5">
      <c r="A209" s="131"/>
      <c r="B209" s="251"/>
      <c r="C209" s="251"/>
      <c r="D209" s="251"/>
      <c r="E209" s="131"/>
    </row>
    <row r="210" spans="1:5">
      <c r="A210" s="131"/>
      <c r="B210" s="251"/>
      <c r="C210" s="251"/>
      <c r="D210" s="251"/>
      <c r="E210" s="131"/>
    </row>
    <row r="211" spans="1:5">
      <c r="A211" s="131"/>
      <c r="B211" s="251"/>
      <c r="C211" s="251"/>
      <c r="D211" s="251"/>
      <c r="E211" s="131"/>
    </row>
    <row r="212" spans="1:5">
      <c r="A212" s="131"/>
      <c r="B212" s="251"/>
      <c r="C212" s="251"/>
      <c r="D212" s="251"/>
      <c r="E212" s="131"/>
    </row>
    <row r="213" spans="1:5">
      <c r="A213" s="131"/>
      <c r="B213" s="251"/>
      <c r="C213" s="251"/>
      <c r="D213" s="251"/>
      <c r="E213" s="131"/>
    </row>
    <row r="214" spans="1:5">
      <c r="A214" s="131"/>
      <c r="B214" s="251"/>
      <c r="C214" s="251"/>
      <c r="D214" s="251"/>
      <c r="E214" s="131"/>
    </row>
    <row r="215" spans="1:5">
      <c r="A215" s="131"/>
      <c r="B215" s="251"/>
      <c r="C215" s="251"/>
      <c r="D215" s="251"/>
      <c r="E215" s="131"/>
    </row>
    <row r="216" spans="1:5">
      <c r="A216" s="131"/>
      <c r="B216" s="251"/>
      <c r="C216" s="251"/>
      <c r="D216" s="251"/>
      <c r="E216" s="131"/>
    </row>
    <row r="217" spans="1:5">
      <c r="A217" s="131"/>
      <c r="B217" s="251"/>
      <c r="C217" s="251"/>
      <c r="D217" s="251"/>
      <c r="E217" s="131"/>
    </row>
    <row r="218" spans="1:5">
      <c r="A218" s="131"/>
      <c r="B218" s="251"/>
      <c r="C218" s="251"/>
      <c r="D218" s="251"/>
      <c r="E218" s="131"/>
    </row>
    <row r="219" spans="1:5">
      <c r="A219" s="131"/>
      <c r="B219" s="251"/>
      <c r="C219" s="251"/>
      <c r="D219" s="251"/>
      <c r="E219" s="131"/>
    </row>
    <row r="220" spans="1:5">
      <c r="A220" s="131"/>
      <c r="B220" s="251"/>
      <c r="C220" s="251"/>
      <c r="D220" s="251"/>
      <c r="E220" s="131"/>
    </row>
    <row r="221" spans="1:5">
      <c r="A221" s="131"/>
      <c r="B221" s="251"/>
      <c r="C221" s="251"/>
      <c r="D221" s="251"/>
      <c r="E221" s="131"/>
    </row>
    <row r="222" spans="1:5">
      <c r="A222" s="131"/>
      <c r="B222" s="251"/>
      <c r="C222" s="251"/>
      <c r="D222" s="251"/>
      <c r="E222" s="131"/>
    </row>
    <row r="223" spans="1:5">
      <c r="A223" s="145"/>
      <c r="B223" s="146"/>
      <c r="C223" s="146"/>
      <c r="D223" s="146"/>
      <c r="E223" s="131"/>
    </row>
    <row r="224" spans="1:5">
      <c r="A224" s="145"/>
      <c r="B224" s="146"/>
      <c r="C224" s="146"/>
      <c r="D224" s="146"/>
      <c r="E224" s="131"/>
    </row>
    <row r="225" spans="1:5">
      <c r="A225" s="145"/>
      <c r="B225" s="146"/>
      <c r="C225" s="146"/>
      <c r="D225" s="146"/>
      <c r="E225" s="131"/>
    </row>
    <row r="226" spans="1:5">
      <c r="A226" s="145"/>
      <c r="B226" s="146"/>
      <c r="C226" s="146"/>
      <c r="D226" s="146"/>
      <c r="E226" s="131"/>
    </row>
    <row r="227" spans="1:5">
      <c r="A227" s="145"/>
      <c r="B227" s="146"/>
      <c r="C227" s="146"/>
      <c r="D227" s="146"/>
      <c r="E227" s="131"/>
    </row>
    <row r="228" spans="1:5">
      <c r="A228" s="145"/>
      <c r="B228" s="146"/>
      <c r="C228" s="146"/>
      <c r="D228" s="146"/>
      <c r="E228" s="131"/>
    </row>
    <row r="229" spans="1:5">
      <c r="A229" s="145"/>
      <c r="B229" s="146"/>
      <c r="C229" s="146"/>
      <c r="D229" s="146"/>
      <c r="E229" s="131"/>
    </row>
    <row r="230" spans="1:5">
      <c r="A230" s="145"/>
      <c r="B230" s="146"/>
      <c r="C230" s="146"/>
      <c r="D230" s="146"/>
      <c r="E230" s="131"/>
    </row>
    <row r="231" spans="1:5">
      <c r="A231" s="145"/>
      <c r="B231" s="146"/>
      <c r="C231" s="146"/>
      <c r="D231" s="146"/>
      <c r="E231" s="131"/>
    </row>
    <row r="232" spans="1:5">
      <c r="A232" s="145"/>
      <c r="B232" s="146"/>
      <c r="C232" s="146"/>
      <c r="D232" s="146"/>
      <c r="E232" s="131"/>
    </row>
    <row r="233" spans="1:5">
      <c r="A233" s="145"/>
      <c r="B233" s="146"/>
      <c r="C233" s="146"/>
      <c r="D233" s="146"/>
      <c r="E233" s="131"/>
    </row>
    <row r="234" spans="1:5">
      <c r="A234" s="145"/>
      <c r="B234" s="146"/>
      <c r="C234" s="146"/>
      <c r="D234" s="146"/>
      <c r="E234" s="131"/>
    </row>
    <row r="235" spans="1:5">
      <c r="A235" s="145"/>
      <c r="B235" s="146"/>
      <c r="C235" s="146"/>
      <c r="D235" s="146"/>
      <c r="E235" s="131"/>
    </row>
    <row r="236" spans="1:5">
      <c r="A236" s="145"/>
      <c r="B236" s="146"/>
      <c r="C236" s="146"/>
      <c r="D236" s="146"/>
      <c r="E236" s="131"/>
    </row>
    <row r="237" spans="1:5">
      <c r="A237" s="145"/>
      <c r="B237" s="146"/>
      <c r="C237" s="146"/>
      <c r="D237" s="146"/>
      <c r="E237" s="131"/>
    </row>
    <row r="238" spans="1:5">
      <c r="A238" s="145"/>
      <c r="B238" s="146"/>
      <c r="C238" s="146"/>
      <c r="D238" s="146"/>
      <c r="E238" s="131"/>
    </row>
    <row r="239" spans="1:5">
      <c r="A239" s="145"/>
      <c r="B239" s="146"/>
      <c r="C239" s="146"/>
      <c r="D239" s="146"/>
      <c r="E239" s="131"/>
    </row>
    <row r="240" spans="1:5">
      <c r="A240" s="145"/>
      <c r="B240" s="146"/>
      <c r="C240" s="146"/>
      <c r="D240" s="146"/>
      <c r="E240" s="131"/>
    </row>
    <row r="241" spans="1:5">
      <c r="A241" s="145"/>
      <c r="B241" s="146"/>
      <c r="C241" s="146"/>
      <c r="D241" s="146"/>
      <c r="E241" s="131"/>
    </row>
    <row r="242" spans="1:5">
      <c r="A242" s="145"/>
      <c r="B242" s="146"/>
      <c r="C242" s="146"/>
      <c r="D242" s="146"/>
      <c r="E242" s="131"/>
    </row>
    <row r="243" spans="1:5">
      <c r="A243" s="145"/>
      <c r="B243" s="146"/>
      <c r="C243" s="146"/>
      <c r="D243" s="146"/>
      <c r="E243" s="131"/>
    </row>
    <row r="244" spans="1:5">
      <c r="A244" s="145"/>
      <c r="B244" s="146"/>
      <c r="C244" s="146"/>
      <c r="D244" s="146"/>
      <c r="E244" s="131"/>
    </row>
    <row r="245" spans="1:5">
      <c r="A245" s="145"/>
      <c r="B245" s="146"/>
      <c r="C245" s="146"/>
      <c r="D245" s="146"/>
      <c r="E245" s="131"/>
    </row>
    <row r="246" spans="1:5">
      <c r="A246" s="145"/>
      <c r="B246" s="146"/>
      <c r="C246" s="146"/>
      <c r="D246" s="146"/>
      <c r="E246" s="131"/>
    </row>
    <row r="247" spans="1:5">
      <c r="A247" s="145"/>
      <c r="B247" s="146"/>
      <c r="C247" s="146"/>
      <c r="D247" s="146"/>
      <c r="E247" s="131"/>
    </row>
    <row r="248" spans="1:5">
      <c r="A248" s="145"/>
      <c r="B248" s="146"/>
      <c r="C248" s="146"/>
      <c r="D248" s="146"/>
      <c r="E248" s="131"/>
    </row>
    <row r="249" spans="1:5">
      <c r="A249" s="145"/>
      <c r="B249" s="146"/>
      <c r="C249" s="146"/>
      <c r="D249" s="146"/>
      <c r="E249" s="131"/>
    </row>
    <row r="250" spans="1:5">
      <c r="A250" s="145"/>
      <c r="B250" s="146"/>
      <c r="C250" s="146"/>
      <c r="D250" s="146"/>
      <c r="E250" s="131"/>
    </row>
    <row r="251" spans="1:5">
      <c r="A251" s="145"/>
      <c r="B251" s="146"/>
      <c r="C251" s="146"/>
      <c r="D251" s="146"/>
      <c r="E251" s="131"/>
    </row>
    <row r="252" spans="1:5">
      <c r="A252" s="145"/>
      <c r="B252" s="146"/>
      <c r="C252" s="146"/>
      <c r="D252" s="146"/>
      <c r="E252" s="131"/>
    </row>
    <row r="253" spans="1:5">
      <c r="A253" s="145"/>
      <c r="B253" s="146"/>
      <c r="C253" s="146"/>
      <c r="D253" s="146"/>
      <c r="E253" s="131"/>
    </row>
    <row r="254" spans="1:5">
      <c r="A254" s="145"/>
      <c r="B254" s="146"/>
      <c r="C254" s="146"/>
      <c r="D254" s="146"/>
      <c r="E254" s="131"/>
    </row>
    <row r="255" spans="1:5">
      <c r="A255" s="145"/>
      <c r="B255" s="146"/>
      <c r="C255" s="146"/>
      <c r="D255" s="146"/>
      <c r="E255" s="131"/>
    </row>
    <row r="256" spans="1:5">
      <c r="A256" s="145"/>
      <c r="B256" s="146"/>
      <c r="C256" s="146"/>
      <c r="D256" s="146"/>
      <c r="E256" s="131"/>
    </row>
    <row r="257" spans="1:5">
      <c r="A257" s="145"/>
      <c r="B257" s="146"/>
      <c r="C257" s="146"/>
      <c r="D257" s="146"/>
      <c r="E257" s="131"/>
    </row>
    <row r="258" spans="1:5">
      <c r="A258" s="145"/>
      <c r="B258" s="146"/>
      <c r="C258" s="146"/>
      <c r="D258" s="146"/>
      <c r="E258" s="131"/>
    </row>
    <row r="259" spans="1:5">
      <c r="A259" s="145"/>
      <c r="B259" s="146"/>
      <c r="C259" s="146"/>
      <c r="D259" s="146"/>
      <c r="E259" s="131"/>
    </row>
    <row r="260" spans="1:5">
      <c r="A260" s="145"/>
      <c r="B260" s="146"/>
      <c r="C260" s="146"/>
      <c r="D260" s="146"/>
      <c r="E260" s="131"/>
    </row>
    <row r="261" spans="1:5">
      <c r="A261" s="145"/>
      <c r="B261" s="146"/>
      <c r="C261" s="146"/>
      <c r="D261" s="146"/>
      <c r="E261" s="131"/>
    </row>
    <row r="262" spans="1:5">
      <c r="A262" s="145"/>
      <c r="B262" s="146"/>
      <c r="C262" s="146"/>
      <c r="D262" s="146"/>
      <c r="E262" s="131"/>
    </row>
    <row r="263" spans="1:5">
      <c r="A263" s="145"/>
      <c r="B263" s="146"/>
      <c r="C263" s="146"/>
      <c r="D263" s="146"/>
      <c r="E263" s="131"/>
    </row>
    <row r="264" spans="1:5">
      <c r="A264" s="145"/>
      <c r="B264" s="146"/>
      <c r="C264" s="146"/>
      <c r="D264" s="146"/>
      <c r="E264" s="131"/>
    </row>
    <row r="265" spans="1:5">
      <c r="A265" s="145"/>
      <c r="B265" s="146"/>
      <c r="C265" s="146"/>
      <c r="D265" s="146"/>
      <c r="E265" s="131"/>
    </row>
    <row r="266" spans="1:5">
      <c r="A266" s="145"/>
      <c r="B266" s="146"/>
      <c r="C266" s="146"/>
      <c r="D266" s="146"/>
      <c r="E266" s="131"/>
    </row>
    <row r="267" spans="1:5">
      <c r="A267" s="145"/>
      <c r="B267" s="146"/>
      <c r="C267" s="146"/>
      <c r="D267" s="146"/>
      <c r="E267" s="131"/>
    </row>
    <row r="268" spans="1:5">
      <c r="A268" s="145"/>
      <c r="B268" s="146"/>
      <c r="C268" s="146"/>
      <c r="D268" s="146"/>
      <c r="E268" s="131"/>
    </row>
    <row r="269" spans="1:5">
      <c r="A269" s="145"/>
      <c r="B269" s="146"/>
      <c r="C269" s="146"/>
      <c r="D269" s="146"/>
      <c r="E269" s="131"/>
    </row>
    <row r="270" spans="1:5">
      <c r="A270" s="145"/>
      <c r="B270" s="146"/>
      <c r="C270" s="146"/>
      <c r="D270" s="146"/>
      <c r="E270" s="131"/>
    </row>
    <row r="271" spans="1:5">
      <c r="A271" s="145"/>
      <c r="B271" s="146"/>
      <c r="C271" s="146"/>
      <c r="D271" s="146"/>
      <c r="E271" s="131"/>
    </row>
    <row r="272" spans="1:5">
      <c r="A272" s="145"/>
      <c r="B272" s="146"/>
      <c r="C272" s="146"/>
      <c r="D272" s="146"/>
      <c r="E272" s="131"/>
    </row>
    <row r="273" spans="1:5">
      <c r="A273" s="145"/>
      <c r="B273" s="146"/>
      <c r="C273" s="146"/>
      <c r="D273" s="146"/>
      <c r="E273" s="131"/>
    </row>
    <row r="274" spans="1:5">
      <c r="A274" s="145"/>
      <c r="B274" s="146"/>
      <c r="C274" s="146"/>
      <c r="D274" s="146"/>
      <c r="E274" s="131"/>
    </row>
    <row r="275" spans="1:5">
      <c r="A275" s="145"/>
      <c r="B275" s="146"/>
      <c r="C275" s="146"/>
      <c r="D275" s="146"/>
      <c r="E275" s="131"/>
    </row>
    <row r="276" spans="1:5">
      <c r="A276" s="145"/>
      <c r="B276" s="146"/>
      <c r="C276" s="146"/>
      <c r="D276" s="146"/>
      <c r="E276" s="131"/>
    </row>
    <row r="277" spans="1:5">
      <c r="A277" s="145"/>
      <c r="B277" s="146"/>
      <c r="C277" s="146"/>
      <c r="D277" s="146"/>
      <c r="E277" s="131"/>
    </row>
    <row r="278" spans="1:5">
      <c r="A278" s="145"/>
      <c r="B278" s="146"/>
      <c r="C278" s="146"/>
      <c r="D278" s="146"/>
      <c r="E278" s="131"/>
    </row>
    <row r="279" spans="1:5">
      <c r="A279" s="145"/>
      <c r="B279" s="146"/>
      <c r="C279" s="146"/>
      <c r="D279" s="146"/>
      <c r="E279" s="131"/>
    </row>
    <row r="280" spans="1:5">
      <c r="A280" s="145"/>
      <c r="B280" s="146"/>
      <c r="C280" s="146"/>
      <c r="D280" s="146"/>
      <c r="E280" s="131"/>
    </row>
    <row r="281" spans="1:5">
      <c r="A281" s="145"/>
      <c r="B281" s="146"/>
      <c r="C281" s="146"/>
      <c r="D281" s="146"/>
      <c r="E281" s="131"/>
    </row>
    <row r="282" spans="1:5">
      <c r="A282" s="145"/>
      <c r="B282" s="146"/>
      <c r="C282" s="146"/>
      <c r="D282" s="146"/>
      <c r="E282" s="131"/>
    </row>
    <row r="283" spans="1:5">
      <c r="A283" s="145"/>
      <c r="B283" s="146"/>
      <c r="C283" s="146"/>
      <c r="D283" s="146"/>
      <c r="E283" s="131"/>
    </row>
    <row r="284" spans="1:5">
      <c r="A284" s="145"/>
      <c r="B284" s="146"/>
      <c r="C284" s="146"/>
      <c r="D284" s="146"/>
      <c r="E284" s="131"/>
    </row>
    <row r="285" spans="1:5">
      <c r="A285" s="145"/>
      <c r="B285" s="146"/>
      <c r="C285" s="146"/>
      <c r="D285" s="146"/>
      <c r="E285" s="131"/>
    </row>
    <row r="286" spans="1:5">
      <c r="A286" s="145"/>
      <c r="B286" s="146"/>
      <c r="C286" s="146"/>
      <c r="D286" s="146"/>
      <c r="E286" s="131"/>
    </row>
    <row r="287" spans="1:5">
      <c r="A287" s="145"/>
      <c r="B287" s="146"/>
      <c r="C287" s="146"/>
      <c r="D287" s="146"/>
      <c r="E287" s="131"/>
    </row>
    <row r="288" spans="1:5">
      <c r="A288" s="145"/>
      <c r="B288" s="146"/>
      <c r="C288" s="146"/>
      <c r="D288" s="146"/>
      <c r="E288" s="131"/>
    </row>
    <row r="289" spans="1:5">
      <c r="A289" s="145"/>
      <c r="B289" s="146"/>
      <c r="C289" s="146"/>
      <c r="D289" s="146"/>
      <c r="E289" s="131"/>
    </row>
    <row r="290" spans="1:5">
      <c r="A290" s="145"/>
      <c r="B290" s="146"/>
      <c r="C290" s="146"/>
      <c r="D290" s="146"/>
      <c r="E290" s="131"/>
    </row>
    <row r="291" spans="1:5">
      <c r="A291" s="145"/>
      <c r="B291" s="146"/>
      <c r="C291" s="146"/>
      <c r="D291" s="146"/>
      <c r="E291" s="131"/>
    </row>
    <row r="292" spans="1:5">
      <c r="A292" s="145"/>
      <c r="B292" s="146"/>
      <c r="C292" s="146"/>
      <c r="D292" s="146"/>
      <c r="E292" s="131"/>
    </row>
    <row r="293" spans="1:5">
      <c r="A293" s="145"/>
      <c r="B293" s="146"/>
      <c r="C293" s="146"/>
      <c r="D293" s="146"/>
      <c r="E293" s="131"/>
    </row>
    <row r="294" spans="1:5">
      <c r="A294" s="145"/>
      <c r="B294" s="146"/>
      <c r="C294" s="146"/>
      <c r="D294" s="146"/>
      <c r="E294" s="131"/>
    </row>
    <row r="295" spans="1:5">
      <c r="A295" s="145"/>
      <c r="B295" s="146"/>
      <c r="C295" s="146"/>
      <c r="D295" s="146"/>
      <c r="E295" s="131"/>
    </row>
    <row r="296" spans="1:5">
      <c r="A296" s="145"/>
      <c r="B296" s="146"/>
      <c r="C296" s="146"/>
      <c r="D296" s="146"/>
      <c r="E296" s="131"/>
    </row>
    <row r="297" spans="1:5">
      <c r="A297" s="145"/>
      <c r="B297" s="146"/>
      <c r="C297" s="146"/>
      <c r="D297" s="146"/>
      <c r="E297" s="131"/>
    </row>
    <row r="298" spans="1:5">
      <c r="A298" s="145"/>
      <c r="B298" s="146"/>
      <c r="C298" s="146"/>
      <c r="D298" s="146"/>
      <c r="E298" s="131"/>
    </row>
    <row r="299" spans="1:5">
      <c r="A299" s="145"/>
      <c r="B299" s="146"/>
      <c r="C299" s="146"/>
      <c r="D299" s="146"/>
      <c r="E299" s="131"/>
    </row>
    <row r="300" spans="1:5">
      <c r="A300" s="145"/>
      <c r="B300" s="146"/>
      <c r="C300" s="146"/>
      <c r="D300" s="146"/>
      <c r="E300" s="131"/>
    </row>
    <row r="301" spans="1:5">
      <c r="A301" s="145"/>
      <c r="B301" s="146"/>
      <c r="C301" s="146"/>
      <c r="D301" s="146"/>
      <c r="E301" s="131"/>
    </row>
    <row r="302" spans="1:5">
      <c r="A302" s="145"/>
      <c r="B302" s="146"/>
      <c r="C302" s="146"/>
      <c r="D302" s="146"/>
      <c r="E302" s="131"/>
    </row>
    <row r="303" spans="1:5">
      <c r="A303" s="145"/>
      <c r="B303" s="146"/>
      <c r="C303" s="146"/>
      <c r="D303" s="146"/>
      <c r="E303" s="131"/>
    </row>
    <row r="304" spans="1:5">
      <c r="A304" s="145"/>
      <c r="B304" s="146"/>
      <c r="C304" s="146"/>
      <c r="D304" s="146"/>
      <c r="E304" s="131"/>
    </row>
    <row r="305" spans="1:5">
      <c r="A305" s="145"/>
      <c r="B305" s="146"/>
      <c r="C305" s="146"/>
      <c r="D305" s="146"/>
      <c r="E305" s="131"/>
    </row>
    <row r="306" spans="1:5">
      <c r="A306" s="145"/>
      <c r="B306" s="146"/>
      <c r="C306" s="146"/>
      <c r="D306" s="146"/>
      <c r="E306" s="131"/>
    </row>
    <row r="307" spans="1:5">
      <c r="A307" s="145"/>
      <c r="B307" s="146"/>
      <c r="C307" s="146"/>
      <c r="D307" s="146"/>
      <c r="E307" s="131"/>
    </row>
    <row r="308" spans="1:5">
      <c r="A308" s="145"/>
      <c r="B308" s="146"/>
      <c r="C308" s="146"/>
      <c r="D308" s="146"/>
      <c r="E308" s="131"/>
    </row>
    <row r="309" spans="1:5">
      <c r="A309" s="145"/>
      <c r="B309" s="146"/>
      <c r="C309" s="146"/>
      <c r="D309" s="146"/>
      <c r="E309" s="131"/>
    </row>
    <row r="310" spans="1:5">
      <c r="A310" s="145"/>
      <c r="B310" s="146"/>
      <c r="C310" s="146"/>
      <c r="D310" s="146"/>
      <c r="E310" s="131"/>
    </row>
    <row r="311" spans="1:5">
      <c r="A311" s="145"/>
      <c r="B311" s="146"/>
      <c r="C311" s="146"/>
      <c r="D311" s="146"/>
      <c r="E311" s="131"/>
    </row>
    <row r="312" spans="1:5">
      <c r="A312" s="145"/>
      <c r="B312" s="146"/>
      <c r="C312" s="146"/>
      <c r="D312" s="146"/>
      <c r="E312" s="131"/>
    </row>
    <row r="313" spans="1:5">
      <c r="A313" s="145"/>
      <c r="B313" s="146"/>
      <c r="C313" s="146"/>
      <c r="D313" s="146"/>
      <c r="E313" s="131"/>
    </row>
    <row r="314" spans="1:5">
      <c r="A314" s="145"/>
      <c r="B314" s="146"/>
      <c r="C314" s="146"/>
      <c r="D314" s="146"/>
      <c r="E314" s="131"/>
    </row>
    <row r="315" spans="1:5">
      <c r="A315" s="145"/>
      <c r="B315" s="146"/>
      <c r="C315" s="146"/>
      <c r="D315" s="146"/>
      <c r="E315" s="131"/>
    </row>
    <row r="316" spans="1:5">
      <c r="A316" s="145"/>
      <c r="B316" s="146"/>
      <c r="C316" s="146"/>
      <c r="D316" s="146"/>
      <c r="E316" s="131"/>
    </row>
    <row r="317" spans="1:5">
      <c r="A317" s="145"/>
      <c r="B317" s="146"/>
      <c r="C317" s="146"/>
      <c r="D317" s="146"/>
      <c r="E317" s="131"/>
    </row>
    <row r="318" spans="1:5">
      <c r="A318" s="145"/>
      <c r="B318" s="146"/>
      <c r="C318" s="146"/>
      <c r="D318" s="146"/>
      <c r="E318" s="131"/>
    </row>
    <row r="319" spans="1:5">
      <c r="A319" s="145"/>
      <c r="B319" s="146"/>
      <c r="C319" s="146"/>
      <c r="D319" s="146"/>
      <c r="E319" s="131"/>
    </row>
    <row r="320" spans="1:5">
      <c r="A320" s="145"/>
      <c r="B320" s="146"/>
      <c r="C320" s="146"/>
      <c r="D320" s="146"/>
      <c r="E320" s="131"/>
    </row>
    <row r="321" spans="1:5">
      <c r="A321" s="145"/>
      <c r="B321" s="146"/>
      <c r="C321" s="146"/>
      <c r="D321" s="146"/>
      <c r="E321" s="131"/>
    </row>
    <row r="322" spans="1:5">
      <c r="A322" s="145"/>
      <c r="B322" s="146"/>
      <c r="C322" s="146"/>
      <c r="D322" s="146"/>
      <c r="E322" s="131"/>
    </row>
    <row r="323" spans="1:5">
      <c r="A323" s="145"/>
      <c r="B323" s="146"/>
      <c r="C323" s="146"/>
      <c r="D323" s="146"/>
      <c r="E323" s="131"/>
    </row>
    <row r="324" spans="1:5">
      <c r="A324" s="145"/>
      <c r="B324" s="146"/>
      <c r="C324" s="146"/>
      <c r="D324" s="146"/>
      <c r="E324" s="131"/>
    </row>
    <row r="325" spans="1:5">
      <c r="A325" s="145"/>
      <c r="B325" s="146"/>
      <c r="C325" s="146"/>
      <c r="D325" s="146"/>
      <c r="E325" s="131"/>
    </row>
    <row r="326" spans="1:5">
      <c r="A326" s="145"/>
      <c r="B326" s="146"/>
      <c r="C326" s="146"/>
      <c r="D326" s="146"/>
      <c r="E326" s="131"/>
    </row>
    <row r="327" spans="1:5">
      <c r="A327" s="145"/>
      <c r="B327" s="146"/>
      <c r="C327" s="146"/>
      <c r="D327" s="146"/>
      <c r="E327" s="131"/>
    </row>
    <row r="328" spans="1:5">
      <c r="A328" s="145"/>
      <c r="B328" s="146"/>
      <c r="C328" s="146"/>
      <c r="D328" s="146"/>
      <c r="E328" s="131"/>
    </row>
    <row r="329" spans="1:5">
      <c r="A329" s="145"/>
      <c r="B329" s="146"/>
      <c r="C329" s="146"/>
      <c r="D329" s="146"/>
      <c r="E329" s="131"/>
    </row>
    <row r="330" spans="1:5">
      <c r="A330" s="145"/>
      <c r="B330" s="146"/>
      <c r="C330" s="146"/>
      <c r="D330" s="146"/>
      <c r="E330" s="131"/>
    </row>
    <row r="331" spans="1:5">
      <c r="A331" s="145"/>
      <c r="B331" s="146"/>
      <c r="C331" s="146"/>
      <c r="D331" s="146"/>
      <c r="E331" s="131"/>
    </row>
    <row r="332" spans="1:5">
      <c r="A332" s="145"/>
      <c r="B332" s="146"/>
      <c r="C332" s="146"/>
      <c r="D332" s="146"/>
      <c r="E332" s="131"/>
    </row>
    <row r="333" spans="1:5">
      <c r="A333" s="145"/>
      <c r="B333" s="146"/>
      <c r="C333" s="146"/>
      <c r="D333" s="146"/>
      <c r="E333" s="131"/>
    </row>
    <row r="334" spans="1:5">
      <c r="A334" s="145"/>
      <c r="B334" s="146"/>
      <c r="C334" s="146"/>
      <c r="D334" s="146"/>
      <c r="E334" s="131"/>
    </row>
    <row r="335" spans="1:5">
      <c r="A335" s="145"/>
      <c r="B335" s="146"/>
      <c r="C335" s="146"/>
      <c r="D335" s="146"/>
      <c r="E335" s="131"/>
    </row>
    <row r="336" spans="1:5">
      <c r="A336" s="145"/>
      <c r="B336" s="146"/>
      <c r="C336" s="146"/>
      <c r="D336" s="146"/>
      <c r="E336" s="131"/>
    </row>
    <row r="337" spans="1:5">
      <c r="A337" s="145"/>
      <c r="B337" s="146"/>
      <c r="C337" s="146"/>
      <c r="D337" s="146"/>
      <c r="E337" s="131"/>
    </row>
    <row r="338" spans="1:5">
      <c r="A338" s="145"/>
      <c r="B338" s="146"/>
      <c r="C338" s="146"/>
      <c r="D338" s="146"/>
      <c r="E338" s="131"/>
    </row>
    <row r="339" spans="1:5">
      <c r="A339" s="145"/>
      <c r="B339" s="146"/>
      <c r="C339" s="146"/>
      <c r="D339" s="146"/>
      <c r="E339" s="131"/>
    </row>
    <row r="340" spans="1:5">
      <c r="A340" s="145"/>
      <c r="B340" s="146"/>
      <c r="C340" s="146"/>
      <c r="D340" s="146"/>
      <c r="E340" s="131"/>
    </row>
    <row r="341" spans="1:5">
      <c r="A341" s="145"/>
      <c r="B341" s="146"/>
      <c r="C341" s="146"/>
      <c r="D341" s="146"/>
      <c r="E341" s="131"/>
    </row>
    <row r="342" spans="1:5">
      <c r="A342" s="145"/>
      <c r="B342" s="146"/>
      <c r="C342" s="146"/>
      <c r="D342" s="146"/>
      <c r="E342" s="131"/>
    </row>
    <row r="343" spans="1:5">
      <c r="A343" s="145"/>
      <c r="B343" s="146"/>
      <c r="C343" s="146"/>
      <c r="D343" s="146"/>
      <c r="E343" s="131"/>
    </row>
    <row r="344" spans="1:5">
      <c r="A344" s="145"/>
      <c r="B344" s="146"/>
      <c r="C344" s="146"/>
      <c r="D344" s="146"/>
      <c r="E344" s="131"/>
    </row>
    <row r="345" spans="1:5">
      <c r="A345" s="145"/>
      <c r="B345" s="146"/>
      <c r="C345" s="146"/>
      <c r="D345" s="146"/>
      <c r="E345" s="131"/>
    </row>
    <row r="346" spans="1:5">
      <c r="A346" s="145"/>
      <c r="B346" s="146"/>
      <c r="C346" s="146"/>
      <c r="D346" s="146"/>
      <c r="E346" s="131"/>
    </row>
    <row r="347" spans="1:5">
      <c r="A347" s="145"/>
      <c r="B347" s="146"/>
      <c r="C347" s="146"/>
      <c r="D347" s="146"/>
      <c r="E347" s="131"/>
    </row>
    <row r="348" spans="1:5">
      <c r="A348" s="145"/>
      <c r="B348" s="146"/>
      <c r="C348" s="146"/>
      <c r="D348" s="146"/>
      <c r="E348" s="131"/>
    </row>
    <row r="349" spans="1:5">
      <c r="A349" s="145"/>
      <c r="B349" s="146"/>
      <c r="C349" s="146"/>
      <c r="D349" s="146"/>
      <c r="E349" s="131"/>
    </row>
    <row r="350" spans="1:5">
      <c r="A350" s="145"/>
      <c r="B350" s="146"/>
      <c r="C350" s="146"/>
      <c r="D350" s="146"/>
      <c r="E350" s="131"/>
    </row>
    <row r="351" spans="1:5">
      <c r="A351" s="145"/>
      <c r="B351" s="146"/>
      <c r="C351" s="146"/>
      <c r="D351" s="146"/>
      <c r="E351" s="131"/>
    </row>
    <row r="352" spans="1:5">
      <c r="A352" s="145"/>
      <c r="B352" s="146"/>
      <c r="C352" s="146"/>
      <c r="D352" s="146"/>
      <c r="E352" s="131"/>
    </row>
    <row r="353" spans="1:5">
      <c r="A353" s="145"/>
      <c r="B353" s="146"/>
      <c r="C353" s="146"/>
      <c r="D353" s="146"/>
      <c r="E353" s="131"/>
    </row>
    <row r="354" spans="1:5">
      <c r="A354" s="145"/>
      <c r="B354" s="146"/>
      <c r="C354" s="146"/>
      <c r="D354" s="146"/>
      <c r="E354" s="131"/>
    </row>
    <row r="355" spans="1:5">
      <c r="A355" s="145"/>
      <c r="B355" s="146"/>
      <c r="C355" s="146"/>
      <c r="D355" s="146"/>
      <c r="E355" s="131"/>
    </row>
    <row r="356" spans="1:5">
      <c r="A356" s="145"/>
      <c r="B356" s="146"/>
      <c r="C356" s="146"/>
      <c r="D356" s="146"/>
      <c r="E356" s="131"/>
    </row>
    <row r="357" spans="1:5">
      <c r="A357" s="145"/>
      <c r="B357" s="146"/>
      <c r="C357" s="146"/>
      <c r="D357" s="146"/>
      <c r="E357" s="131"/>
    </row>
    <row r="358" spans="1:5">
      <c r="A358" s="145"/>
      <c r="B358" s="146"/>
      <c r="C358" s="146"/>
      <c r="D358" s="146"/>
      <c r="E358" s="131"/>
    </row>
    <row r="359" spans="1:5">
      <c r="A359" s="145"/>
      <c r="B359" s="146"/>
      <c r="C359" s="146"/>
      <c r="D359" s="146"/>
      <c r="E359" s="131"/>
    </row>
    <row r="360" spans="1:5">
      <c r="A360" s="145"/>
      <c r="B360" s="146"/>
      <c r="C360" s="146"/>
      <c r="D360" s="146"/>
      <c r="E360" s="131"/>
    </row>
    <row r="361" spans="1:5">
      <c r="A361" s="145"/>
      <c r="B361" s="146"/>
      <c r="C361" s="146"/>
      <c r="D361" s="146"/>
      <c r="E361" s="131"/>
    </row>
    <row r="362" spans="1:5">
      <c r="A362" s="145"/>
      <c r="B362" s="146"/>
      <c r="C362" s="146"/>
      <c r="D362" s="146"/>
      <c r="E362" s="131"/>
    </row>
    <row r="363" spans="1:5">
      <c r="A363" s="145"/>
      <c r="B363" s="146"/>
      <c r="C363" s="146"/>
      <c r="D363" s="146"/>
      <c r="E363" s="131"/>
    </row>
    <row r="364" spans="1:5">
      <c r="A364" s="145"/>
      <c r="B364" s="146"/>
      <c r="C364" s="146"/>
      <c r="D364" s="146"/>
      <c r="E364" s="131"/>
    </row>
    <row r="365" spans="1:5">
      <c r="A365" s="145"/>
      <c r="B365" s="146"/>
      <c r="C365" s="146"/>
      <c r="D365" s="146"/>
      <c r="E365" s="131"/>
    </row>
    <row r="366" spans="1:5">
      <c r="A366" s="145"/>
      <c r="B366" s="146"/>
      <c r="C366" s="146"/>
      <c r="D366" s="146"/>
      <c r="E366" s="131"/>
    </row>
    <row r="367" spans="1:5">
      <c r="A367" s="145"/>
      <c r="B367" s="146"/>
      <c r="C367" s="146"/>
      <c r="D367" s="146"/>
      <c r="E367" s="131"/>
    </row>
    <row r="368" spans="1:5">
      <c r="A368" s="145"/>
      <c r="B368" s="146"/>
      <c r="C368" s="146"/>
      <c r="D368" s="146"/>
      <c r="E368" s="131"/>
    </row>
    <row r="369" spans="1:5">
      <c r="A369" s="145"/>
      <c r="B369" s="146"/>
      <c r="C369" s="146"/>
      <c r="D369" s="146"/>
      <c r="E369" s="131"/>
    </row>
    <row r="370" spans="1:5">
      <c r="A370" s="145"/>
      <c r="B370" s="146"/>
      <c r="C370" s="146"/>
      <c r="D370" s="146"/>
      <c r="E370" s="131"/>
    </row>
    <row r="371" spans="1:5">
      <c r="A371" s="145"/>
      <c r="B371" s="146"/>
      <c r="C371" s="146"/>
      <c r="D371" s="146"/>
      <c r="E371" s="131"/>
    </row>
    <row r="372" spans="1:5">
      <c r="A372" s="145"/>
      <c r="B372" s="146"/>
      <c r="C372" s="146"/>
      <c r="D372" s="146"/>
      <c r="E372" s="131"/>
    </row>
    <row r="373" spans="1:5">
      <c r="A373" s="145"/>
      <c r="B373" s="146"/>
      <c r="C373" s="146"/>
      <c r="D373" s="146"/>
      <c r="E373" s="131"/>
    </row>
    <row r="374" spans="1:5">
      <c r="A374" s="145"/>
      <c r="B374" s="146"/>
      <c r="C374" s="146"/>
      <c r="D374" s="146"/>
      <c r="E374" s="131"/>
    </row>
    <row r="375" spans="1:5">
      <c r="A375" s="145"/>
      <c r="B375" s="146"/>
      <c r="C375" s="146"/>
      <c r="D375" s="146"/>
      <c r="E375" s="131"/>
    </row>
    <row r="376" spans="1:5">
      <c r="A376" s="145"/>
      <c r="B376" s="146"/>
      <c r="C376" s="146"/>
      <c r="D376" s="146"/>
      <c r="E376" s="131"/>
    </row>
    <row r="377" spans="1:5">
      <c r="A377" s="145"/>
      <c r="B377" s="146"/>
      <c r="C377" s="146"/>
      <c r="D377" s="146"/>
      <c r="E377" s="131"/>
    </row>
    <row r="378" spans="1:5">
      <c r="A378" s="145"/>
      <c r="B378" s="146"/>
      <c r="C378" s="146"/>
      <c r="D378" s="146"/>
      <c r="E378" s="131"/>
    </row>
    <row r="379" spans="1:5">
      <c r="A379" s="145"/>
      <c r="B379" s="146"/>
      <c r="C379" s="146"/>
      <c r="D379" s="146"/>
      <c r="E379" s="131"/>
    </row>
    <row r="380" spans="1:5">
      <c r="A380" s="145"/>
      <c r="B380" s="146"/>
      <c r="C380" s="146"/>
      <c r="D380" s="146"/>
      <c r="E380" s="131"/>
    </row>
    <row r="381" spans="1:5">
      <c r="A381" s="145"/>
      <c r="B381" s="146"/>
      <c r="C381" s="146"/>
      <c r="D381" s="146"/>
      <c r="E381" s="131"/>
    </row>
    <row r="382" spans="1:5">
      <c r="A382" s="145"/>
      <c r="B382" s="146"/>
      <c r="C382" s="146"/>
      <c r="D382" s="146"/>
      <c r="E382" s="131"/>
    </row>
    <row r="383" spans="1:5">
      <c r="A383" s="145"/>
      <c r="B383" s="146"/>
      <c r="C383" s="146"/>
      <c r="D383" s="146"/>
      <c r="E383" s="131"/>
    </row>
    <row r="384" spans="1:5">
      <c r="A384" s="145"/>
      <c r="B384" s="146"/>
      <c r="C384" s="146"/>
      <c r="D384" s="146"/>
      <c r="E384" s="131"/>
    </row>
    <row r="385" spans="1:5">
      <c r="A385" s="145"/>
      <c r="B385" s="146"/>
      <c r="C385" s="146"/>
      <c r="D385" s="146"/>
      <c r="E385" s="131"/>
    </row>
    <row r="386" spans="1:5">
      <c r="A386" s="145"/>
      <c r="B386" s="146"/>
      <c r="C386" s="146"/>
      <c r="D386" s="146"/>
      <c r="E386" s="131"/>
    </row>
    <row r="387" spans="1:5">
      <c r="A387" s="145"/>
      <c r="B387" s="146"/>
      <c r="C387" s="146"/>
      <c r="D387" s="146"/>
      <c r="E387" s="131"/>
    </row>
    <row r="388" spans="1:5">
      <c r="A388" s="145"/>
      <c r="B388" s="146"/>
      <c r="C388" s="146"/>
      <c r="D388" s="146"/>
      <c r="E388" s="131"/>
    </row>
    <row r="389" spans="1:5">
      <c r="A389" s="145"/>
      <c r="B389" s="146"/>
      <c r="C389" s="146"/>
      <c r="D389" s="146"/>
      <c r="E389" s="131"/>
    </row>
    <row r="390" spans="1:5">
      <c r="A390" s="145"/>
      <c r="B390" s="146"/>
      <c r="C390" s="146"/>
      <c r="D390" s="146"/>
      <c r="E390" s="131"/>
    </row>
    <row r="391" spans="1:5">
      <c r="A391" s="145"/>
      <c r="B391" s="146"/>
      <c r="C391" s="146"/>
      <c r="D391" s="146"/>
      <c r="E391" s="131"/>
    </row>
    <row r="392" spans="1:5">
      <c r="A392" s="145"/>
      <c r="B392" s="146"/>
      <c r="C392" s="146"/>
      <c r="D392" s="146"/>
      <c r="E392" s="131"/>
    </row>
    <row r="393" spans="1:5">
      <c r="A393" s="145"/>
      <c r="B393" s="146"/>
      <c r="C393" s="146"/>
      <c r="D393" s="146"/>
      <c r="E393" s="131"/>
    </row>
    <row r="394" spans="1:5">
      <c r="A394" s="145"/>
      <c r="B394" s="146"/>
      <c r="C394" s="146"/>
      <c r="D394" s="146"/>
      <c r="E394" s="131"/>
    </row>
    <row r="395" spans="1:5">
      <c r="A395" s="145"/>
      <c r="B395" s="146"/>
      <c r="C395" s="146"/>
      <c r="D395" s="146"/>
      <c r="E395" s="131"/>
    </row>
    <row r="396" spans="1:5">
      <c r="A396" s="145"/>
      <c r="B396" s="146"/>
      <c r="C396" s="146"/>
      <c r="D396" s="146"/>
      <c r="E396" s="131"/>
    </row>
    <row r="397" spans="1:5">
      <c r="A397" s="145"/>
      <c r="B397" s="146"/>
      <c r="C397" s="146"/>
      <c r="D397" s="146"/>
      <c r="E397" s="131"/>
    </row>
    <row r="398" spans="1:5">
      <c r="A398" s="145"/>
      <c r="B398" s="146"/>
      <c r="C398" s="146"/>
      <c r="D398" s="146"/>
      <c r="E398" s="131"/>
    </row>
    <row r="399" spans="1:5">
      <c r="A399" s="145"/>
      <c r="B399" s="146"/>
      <c r="C399" s="146"/>
      <c r="D399" s="146"/>
      <c r="E399" s="131"/>
    </row>
    <row r="400" spans="1:5">
      <c r="A400" s="145"/>
      <c r="B400" s="146"/>
      <c r="C400" s="146"/>
      <c r="D400" s="146"/>
      <c r="E400" s="131"/>
    </row>
    <row r="401" spans="1:5">
      <c r="A401" s="145"/>
      <c r="B401" s="146"/>
      <c r="C401" s="146"/>
      <c r="D401" s="146"/>
      <c r="E401" s="131"/>
    </row>
    <row r="402" spans="1:5">
      <c r="A402" s="145"/>
      <c r="B402" s="146"/>
      <c r="C402" s="146"/>
      <c r="D402" s="146"/>
      <c r="E402" s="131"/>
    </row>
    <row r="403" spans="1:5">
      <c r="A403" s="145"/>
      <c r="B403" s="146"/>
      <c r="C403" s="146"/>
      <c r="D403" s="146"/>
      <c r="E403" s="131"/>
    </row>
    <row r="404" spans="1:5">
      <c r="A404" s="145"/>
      <c r="B404" s="146"/>
      <c r="C404" s="146"/>
      <c r="D404" s="146"/>
      <c r="E404" s="131"/>
    </row>
    <row r="405" spans="1:5">
      <c r="A405" s="145"/>
      <c r="B405" s="146"/>
      <c r="C405" s="146"/>
      <c r="D405" s="146"/>
      <c r="E405" s="131"/>
    </row>
    <row r="406" spans="1:5">
      <c r="A406" s="145"/>
      <c r="B406" s="146"/>
      <c r="C406" s="146"/>
      <c r="D406" s="146"/>
      <c r="E406" s="131"/>
    </row>
    <row r="407" spans="1:5">
      <c r="A407" s="145"/>
      <c r="B407" s="146"/>
      <c r="C407" s="146"/>
      <c r="D407" s="146"/>
      <c r="E407" s="131"/>
    </row>
    <row r="408" spans="1:5">
      <c r="A408" s="145"/>
      <c r="B408" s="146"/>
      <c r="C408" s="146"/>
      <c r="D408" s="146"/>
      <c r="E408" s="131"/>
    </row>
    <row r="409" spans="1:5">
      <c r="A409" s="145"/>
      <c r="B409" s="146"/>
      <c r="C409" s="146"/>
      <c r="D409" s="146"/>
      <c r="E409" s="131"/>
    </row>
    <row r="410" spans="1:5">
      <c r="A410" s="145"/>
      <c r="B410" s="146"/>
      <c r="C410" s="146"/>
      <c r="D410" s="146"/>
      <c r="E410" s="131"/>
    </row>
    <row r="411" spans="1:5">
      <c r="A411" s="145"/>
      <c r="B411" s="146"/>
      <c r="C411" s="146"/>
      <c r="D411" s="146"/>
      <c r="E411" s="131"/>
    </row>
    <row r="412" spans="1:5">
      <c r="A412" s="145"/>
      <c r="B412" s="146"/>
      <c r="C412" s="146"/>
      <c r="D412" s="146"/>
      <c r="E412" s="131"/>
    </row>
    <row r="413" spans="1:5">
      <c r="A413" s="145"/>
      <c r="B413" s="146"/>
      <c r="C413" s="146"/>
      <c r="D413" s="146"/>
      <c r="E413" s="131"/>
    </row>
    <row r="414" spans="1:5">
      <c r="A414" s="145"/>
      <c r="B414" s="146"/>
      <c r="C414" s="146"/>
      <c r="D414" s="146"/>
      <c r="E414" s="131"/>
    </row>
    <row r="415" spans="1:5">
      <c r="A415" s="145"/>
      <c r="B415" s="146"/>
      <c r="C415" s="146"/>
      <c r="D415" s="146"/>
      <c r="E415" s="131"/>
    </row>
    <row r="416" spans="1:5">
      <c r="A416" s="145"/>
      <c r="B416" s="146"/>
      <c r="C416" s="146"/>
      <c r="D416" s="146"/>
      <c r="E416" s="131"/>
    </row>
    <row r="417" spans="1:5">
      <c r="A417" s="145"/>
      <c r="B417" s="146"/>
      <c r="C417" s="146"/>
      <c r="D417" s="146"/>
      <c r="E417" s="131"/>
    </row>
    <row r="418" spans="1:5">
      <c r="A418" s="145"/>
      <c r="B418" s="146"/>
      <c r="C418" s="146"/>
      <c r="D418" s="146"/>
      <c r="E418" s="131"/>
    </row>
    <row r="419" spans="1:5">
      <c r="A419" s="145"/>
      <c r="B419" s="146"/>
      <c r="C419" s="146"/>
      <c r="D419" s="146"/>
      <c r="E419" s="131"/>
    </row>
    <row r="420" spans="1:5">
      <c r="A420" s="145"/>
      <c r="B420" s="146"/>
      <c r="C420" s="146"/>
      <c r="D420" s="146"/>
      <c r="E420" s="131"/>
    </row>
    <row r="421" spans="1:5">
      <c r="A421" s="145"/>
      <c r="B421" s="146"/>
      <c r="C421" s="146"/>
      <c r="D421" s="146"/>
      <c r="E421" s="131"/>
    </row>
    <row r="422" spans="1:5">
      <c r="A422" s="145"/>
      <c r="B422" s="146"/>
      <c r="C422" s="146"/>
      <c r="D422" s="146"/>
      <c r="E422" s="131"/>
    </row>
    <row r="423" spans="1:5">
      <c r="A423" s="145"/>
      <c r="B423" s="146"/>
      <c r="C423" s="146"/>
      <c r="D423" s="146"/>
      <c r="E423" s="131"/>
    </row>
    <row r="424" spans="1:5">
      <c r="A424" s="145"/>
      <c r="B424" s="146"/>
      <c r="C424" s="146"/>
      <c r="D424" s="146"/>
      <c r="E424" s="131"/>
    </row>
    <row r="425" spans="1:5">
      <c r="A425" s="145"/>
      <c r="B425" s="146"/>
      <c r="C425" s="146"/>
      <c r="D425" s="146"/>
      <c r="E425" s="131"/>
    </row>
    <row r="426" spans="1:5">
      <c r="A426" s="145"/>
      <c r="B426" s="146"/>
      <c r="C426" s="146"/>
      <c r="D426" s="146"/>
      <c r="E426" s="131"/>
    </row>
    <row r="427" spans="1:5">
      <c r="A427" s="145"/>
      <c r="B427" s="146"/>
      <c r="C427" s="146"/>
      <c r="D427" s="146"/>
      <c r="E427" s="131"/>
    </row>
    <row r="428" spans="1:5">
      <c r="A428" s="145"/>
      <c r="B428" s="146"/>
      <c r="C428" s="146"/>
      <c r="D428" s="146"/>
      <c r="E428" s="131"/>
    </row>
    <row r="429" spans="1:5">
      <c r="A429" s="145"/>
      <c r="B429" s="146"/>
      <c r="C429" s="146"/>
      <c r="D429" s="146"/>
      <c r="E429" s="131"/>
    </row>
    <row r="430" spans="1:5">
      <c r="A430" s="145"/>
      <c r="B430" s="146"/>
      <c r="C430" s="146"/>
      <c r="D430" s="146"/>
      <c r="E430" s="131"/>
    </row>
    <row r="431" spans="1:5">
      <c r="A431" s="145"/>
      <c r="B431" s="146"/>
      <c r="C431" s="146"/>
      <c r="D431" s="146"/>
      <c r="E431" s="131"/>
    </row>
    <row r="432" spans="1:5">
      <c r="A432" s="145"/>
      <c r="B432" s="146"/>
      <c r="C432" s="146"/>
      <c r="D432" s="146"/>
      <c r="E432" s="131"/>
    </row>
    <row r="433" spans="1:5">
      <c r="A433" s="145"/>
      <c r="B433" s="146"/>
      <c r="C433" s="146"/>
      <c r="D433" s="146"/>
      <c r="E433" s="131"/>
    </row>
    <row r="434" spans="1:5">
      <c r="A434" s="145"/>
      <c r="B434" s="146"/>
      <c r="C434" s="146"/>
      <c r="D434" s="146"/>
      <c r="E434" s="131"/>
    </row>
    <row r="435" spans="1:5">
      <c r="A435" s="145"/>
      <c r="B435" s="146"/>
      <c r="C435" s="146"/>
      <c r="D435" s="146"/>
      <c r="E435" s="131"/>
    </row>
    <row r="436" spans="1:5">
      <c r="A436" s="145"/>
      <c r="B436" s="146"/>
      <c r="C436" s="146"/>
      <c r="D436" s="146"/>
      <c r="E436" s="131"/>
    </row>
    <row r="437" spans="1:5">
      <c r="A437" s="145"/>
      <c r="B437" s="146"/>
      <c r="C437" s="146"/>
      <c r="D437" s="146"/>
      <c r="E437" s="131"/>
    </row>
    <row r="438" spans="1:5">
      <c r="A438" s="145"/>
      <c r="B438" s="146"/>
      <c r="C438" s="146"/>
      <c r="D438" s="146"/>
      <c r="E438" s="131"/>
    </row>
    <row r="439" spans="1:5">
      <c r="A439" s="145"/>
      <c r="B439" s="146"/>
      <c r="C439" s="146"/>
      <c r="D439" s="146"/>
      <c r="E439" s="131"/>
    </row>
    <row r="440" spans="1:5">
      <c r="A440" s="145"/>
      <c r="B440" s="146"/>
      <c r="C440" s="146"/>
      <c r="D440" s="146"/>
      <c r="E440" s="131"/>
    </row>
    <row r="441" spans="1:5">
      <c r="A441" s="145"/>
      <c r="B441" s="146"/>
      <c r="C441" s="146"/>
      <c r="D441" s="146"/>
      <c r="E441" s="131"/>
    </row>
    <row r="442" spans="1:5">
      <c r="A442" s="145"/>
      <c r="B442" s="146"/>
      <c r="C442" s="146"/>
      <c r="D442" s="146"/>
      <c r="E442" s="131"/>
    </row>
    <row r="443" spans="1:5">
      <c r="A443" s="145"/>
      <c r="B443" s="146"/>
      <c r="C443" s="146"/>
      <c r="D443" s="146"/>
      <c r="E443" s="131"/>
    </row>
    <row r="444" spans="1:5">
      <c r="A444" s="145"/>
      <c r="B444" s="146"/>
      <c r="C444" s="146"/>
      <c r="D444" s="146"/>
      <c r="E444" s="131"/>
    </row>
    <row r="445" spans="1:5">
      <c r="A445" s="145"/>
      <c r="B445" s="146"/>
      <c r="C445" s="146"/>
      <c r="D445" s="146"/>
      <c r="E445" s="131"/>
    </row>
    <row r="446" spans="1:5">
      <c r="A446" s="145"/>
      <c r="B446" s="146"/>
      <c r="C446" s="146"/>
      <c r="D446" s="146"/>
      <c r="E446" s="131"/>
    </row>
    <row r="447" spans="1:5">
      <c r="A447" s="145"/>
      <c r="B447" s="146"/>
      <c r="C447" s="146"/>
      <c r="D447" s="146"/>
      <c r="E447" s="131"/>
    </row>
    <row r="448" spans="1:5">
      <c r="A448" s="145"/>
      <c r="B448" s="146"/>
      <c r="C448" s="146"/>
      <c r="D448" s="146"/>
      <c r="E448" s="131"/>
    </row>
    <row r="449" spans="1:5">
      <c r="A449" s="145"/>
      <c r="B449" s="146"/>
      <c r="C449" s="146"/>
      <c r="D449" s="146"/>
      <c r="E449" s="131"/>
    </row>
    <row r="450" spans="1:5">
      <c r="A450" s="145"/>
      <c r="B450" s="146"/>
      <c r="C450" s="146"/>
      <c r="D450" s="146"/>
      <c r="E450" s="131"/>
    </row>
    <row r="451" spans="1:5">
      <c r="A451" s="145"/>
      <c r="B451" s="146"/>
      <c r="C451" s="146"/>
      <c r="D451" s="146"/>
      <c r="E451" s="131"/>
    </row>
    <row r="452" spans="1:5">
      <c r="A452" s="145"/>
      <c r="B452" s="146"/>
      <c r="C452" s="146"/>
      <c r="D452" s="146"/>
      <c r="E452" s="131"/>
    </row>
    <row r="453" spans="1:5">
      <c r="A453" s="145"/>
      <c r="B453" s="146"/>
      <c r="C453" s="146"/>
      <c r="D453" s="146"/>
      <c r="E453" s="131"/>
    </row>
    <row r="454" spans="1:5">
      <c r="A454" s="145"/>
      <c r="B454" s="146"/>
      <c r="C454" s="146"/>
      <c r="D454" s="146"/>
      <c r="E454" s="131"/>
    </row>
    <row r="455" spans="1:5">
      <c r="A455" s="145"/>
      <c r="B455" s="146"/>
      <c r="C455" s="146"/>
      <c r="D455" s="146"/>
      <c r="E455" s="131"/>
    </row>
    <row r="456" spans="1:5">
      <c r="A456" s="145"/>
      <c r="B456" s="146"/>
      <c r="C456" s="146"/>
      <c r="D456" s="146"/>
      <c r="E456" s="131"/>
    </row>
    <row r="457" spans="1:5">
      <c r="A457" s="145"/>
      <c r="B457" s="146"/>
      <c r="C457" s="146"/>
      <c r="D457" s="146"/>
      <c r="E457" s="131"/>
    </row>
    <row r="458" spans="1:5">
      <c r="A458" s="145"/>
      <c r="B458" s="146"/>
      <c r="C458" s="146"/>
      <c r="D458" s="146"/>
      <c r="E458" s="131"/>
    </row>
    <row r="459" spans="1:5">
      <c r="A459" s="145"/>
      <c r="B459" s="146"/>
      <c r="C459" s="146"/>
      <c r="D459" s="146"/>
      <c r="E459" s="131"/>
    </row>
    <row r="460" spans="1:5">
      <c r="A460" s="145"/>
      <c r="B460" s="146"/>
      <c r="C460" s="146"/>
      <c r="D460" s="146"/>
      <c r="E460" s="131"/>
    </row>
    <row r="461" spans="1:5">
      <c r="A461" s="145"/>
      <c r="B461" s="146"/>
      <c r="C461" s="146"/>
      <c r="D461" s="146"/>
      <c r="E461" s="131"/>
    </row>
    <row r="462" spans="1:5">
      <c r="A462" s="145"/>
      <c r="B462" s="146"/>
      <c r="C462" s="146"/>
      <c r="D462" s="146"/>
      <c r="E462" s="131"/>
    </row>
    <row r="463" spans="1:5">
      <c r="A463" s="145"/>
      <c r="B463" s="146"/>
      <c r="C463" s="146"/>
      <c r="D463" s="146"/>
      <c r="E463" s="131"/>
    </row>
    <row r="464" spans="1:5">
      <c r="A464" s="145"/>
      <c r="B464" s="146"/>
      <c r="C464" s="146"/>
      <c r="D464" s="146"/>
      <c r="E464" s="131"/>
    </row>
    <row r="465" spans="1:5">
      <c r="A465" s="145"/>
      <c r="B465" s="146"/>
      <c r="C465" s="146"/>
      <c r="D465" s="146"/>
      <c r="E465" s="131"/>
    </row>
    <row r="466" spans="1:5">
      <c r="A466" s="145"/>
      <c r="B466" s="146"/>
      <c r="C466" s="146"/>
      <c r="D466" s="146"/>
      <c r="E466" s="131"/>
    </row>
    <row r="467" spans="1:5">
      <c r="A467" s="145"/>
      <c r="B467" s="146"/>
      <c r="C467" s="146"/>
      <c r="D467" s="146"/>
      <c r="E467" s="131"/>
    </row>
    <row r="468" spans="1:5">
      <c r="A468" s="145"/>
      <c r="B468" s="146"/>
      <c r="C468" s="146"/>
      <c r="D468" s="146"/>
      <c r="E468" s="131"/>
    </row>
    <row r="469" spans="1:5">
      <c r="A469" s="145"/>
      <c r="B469" s="146"/>
      <c r="C469" s="146"/>
      <c r="D469" s="146"/>
      <c r="E469" s="131"/>
    </row>
    <row r="470" spans="1:5">
      <c r="A470" s="145"/>
      <c r="B470" s="146"/>
      <c r="C470" s="146"/>
      <c r="D470" s="146"/>
      <c r="E470" s="131"/>
    </row>
    <row r="471" spans="1:5">
      <c r="A471" s="145"/>
      <c r="B471" s="146"/>
      <c r="C471" s="146"/>
      <c r="D471" s="146"/>
      <c r="E471" s="131"/>
    </row>
    <row r="472" spans="1:5">
      <c r="A472" s="145"/>
      <c r="B472" s="146"/>
      <c r="C472" s="146"/>
      <c r="D472" s="146"/>
      <c r="E472" s="131"/>
    </row>
    <row r="473" spans="1:5">
      <c r="A473" s="145"/>
      <c r="B473" s="146"/>
      <c r="C473" s="146"/>
      <c r="D473" s="146"/>
      <c r="E473" s="131"/>
    </row>
    <row r="474" spans="1:5">
      <c r="A474" s="145"/>
      <c r="B474" s="146"/>
      <c r="C474" s="146"/>
      <c r="D474" s="146"/>
      <c r="E474" s="131"/>
    </row>
    <row r="475" spans="1:5">
      <c r="A475" s="145"/>
      <c r="B475" s="146"/>
      <c r="C475" s="146"/>
      <c r="D475" s="146"/>
      <c r="E475" s="131"/>
    </row>
    <row r="476" spans="1:5">
      <c r="A476" s="145"/>
      <c r="B476" s="146"/>
      <c r="C476" s="146"/>
      <c r="D476" s="146"/>
      <c r="E476" s="131"/>
    </row>
    <row r="477" spans="1:5">
      <c r="A477" s="145"/>
      <c r="B477" s="146"/>
      <c r="C477" s="146"/>
      <c r="D477" s="146"/>
      <c r="E477" s="131"/>
    </row>
    <row r="478" spans="1:5">
      <c r="A478" s="145"/>
      <c r="B478" s="146"/>
      <c r="C478" s="146"/>
      <c r="D478" s="146"/>
      <c r="E478" s="131"/>
    </row>
    <row r="479" spans="1:5">
      <c r="A479" s="145"/>
      <c r="B479" s="146"/>
      <c r="C479" s="146"/>
      <c r="D479" s="146"/>
      <c r="E479" s="131"/>
    </row>
    <row r="480" spans="1:5">
      <c r="A480" s="145"/>
      <c r="B480" s="146"/>
      <c r="C480" s="146"/>
      <c r="D480" s="146"/>
      <c r="E480" s="131"/>
    </row>
    <row r="481" spans="1:5">
      <c r="A481" s="145"/>
      <c r="B481" s="146"/>
      <c r="C481" s="146"/>
      <c r="D481" s="146"/>
      <c r="E481" s="131"/>
    </row>
    <row r="482" spans="1:5">
      <c r="A482" s="145"/>
      <c r="B482" s="146"/>
      <c r="C482" s="146"/>
      <c r="D482" s="146"/>
      <c r="E482" s="131"/>
    </row>
    <row r="483" spans="1:5">
      <c r="A483" s="145"/>
      <c r="B483" s="146"/>
      <c r="C483" s="146"/>
      <c r="D483" s="146"/>
      <c r="E483" s="131"/>
    </row>
    <row r="484" spans="1:5">
      <c r="A484" s="145"/>
      <c r="B484" s="146"/>
      <c r="C484" s="146"/>
      <c r="D484" s="146"/>
      <c r="E484" s="131"/>
    </row>
    <row r="485" spans="1:5">
      <c r="A485" s="145"/>
      <c r="B485" s="146"/>
      <c r="C485" s="146"/>
      <c r="D485" s="146"/>
      <c r="E485" s="131"/>
    </row>
    <row r="486" spans="1:5">
      <c r="A486" s="145"/>
      <c r="B486" s="146"/>
      <c r="C486" s="146"/>
      <c r="D486" s="146"/>
      <c r="E486" s="131"/>
    </row>
    <row r="487" spans="1:5">
      <c r="A487" s="145"/>
      <c r="B487" s="146"/>
      <c r="C487" s="146"/>
      <c r="D487" s="146"/>
      <c r="E487" s="131"/>
    </row>
    <row r="488" spans="1:5">
      <c r="A488" s="145"/>
      <c r="B488" s="146"/>
      <c r="C488" s="146"/>
      <c r="D488" s="146"/>
      <c r="E488" s="131"/>
    </row>
    <row r="489" spans="1:5">
      <c r="A489" s="145"/>
      <c r="B489" s="146"/>
      <c r="C489" s="146"/>
      <c r="D489" s="146"/>
      <c r="E489" s="131"/>
    </row>
    <row r="490" spans="1:5">
      <c r="A490" s="145"/>
      <c r="B490" s="146"/>
      <c r="C490" s="146"/>
      <c r="D490" s="146"/>
      <c r="E490" s="131"/>
    </row>
    <row r="491" spans="1:5">
      <c r="A491" s="145"/>
      <c r="B491" s="146"/>
      <c r="C491" s="146"/>
      <c r="D491" s="146"/>
      <c r="E491" s="131"/>
    </row>
    <row r="492" spans="1:5">
      <c r="A492" s="145"/>
      <c r="B492" s="146"/>
      <c r="C492" s="146"/>
      <c r="D492" s="146"/>
      <c r="E492" s="131"/>
    </row>
    <row r="493" spans="1:5">
      <c r="A493" s="145"/>
      <c r="B493" s="146"/>
      <c r="C493" s="146"/>
      <c r="D493" s="146"/>
      <c r="E493" s="131"/>
    </row>
    <row r="494" spans="1:5">
      <c r="A494" s="145"/>
      <c r="B494" s="146"/>
      <c r="C494" s="146"/>
      <c r="D494" s="146"/>
      <c r="E494" s="131"/>
    </row>
    <row r="495" spans="1:5">
      <c r="A495" s="145"/>
      <c r="B495" s="146"/>
      <c r="C495" s="146"/>
      <c r="D495" s="146"/>
      <c r="E495" s="131"/>
    </row>
    <row r="496" spans="1:5">
      <c r="A496" s="145"/>
      <c r="B496" s="146"/>
      <c r="C496" s="146"/>
      <c r="D496" s="146"/>
      <c r="E496" s="131"/>
    </row>
    <row r="497" spans="1:5">
      <c r="A497" s="145"/>
      <c r="B497" s="146"/>
      <c r="C497" s="146"/>
      <c r="D497" s="146"/>
      <c r="E497" s="131"/>
    </row>
    <row r="498" spans="1:5">
      <c r="A498" s="145"/>
      <c r="B498" s="146"/>
      <c r="C498" s="146"/>
      <c r="D498" s="146"/>
      <c r="E498" s="131"/>
    </row>
    <row r="499" spans="1:5">
      <c r="A499" s="145"/>
      <c r="B499" s="146"/>
      <c r="C499" s="146"/>
      <c r="D499" s="146"/>
      <c r="E499" s="131"/>
    </row>
    <row r="500" spans="1:5">
      <c r="A500" s="145"/>
      <c r="B500" s="146"/>
      <c r="C500" s="146"/>
      <c r="D500" s="146"/>
      <c r="E500" s="131"/>
    </row>
    <row r="501" spans="1:5">
      <c r="A501" s="145"/>
      <c r="B501" s="146"/>
      <c r="C501" s="146"/>
      <c r="D501" s="146"/>
      <c r="E501" s="131"/>
    </row>
    <row r="502" spans="1:5">
      <c r="A502" s="145"/>
      <c r="B502" s="146"/>
      <c r="C502" s="146"/>
      <c r="D502" s="146"/>
      <c r="E502" s="131"/>
    </row>
    <row r="503" spans="1:5">
      <c r="A503" s="145"/>
      <c r="B503" s="146"/>
      <c r="C503" s="146"/>
      <c r="D503" s="146"/>
      <c r="E503" s="131"/>
    </row>
    <row r="504" spans="1:5">
      <c r="A504" s="145"/>
      <c r="B504" s="146"/>
      <c r="C504" s="146"/>
      <c r="D504" s="146"/>
      <c r="E504" s="131"/>
    </row>
    <row r="505" spans="1:5">
      <c r="A505" s="145"/>
      <c r="B505" s="146"/>
      <c r="C505" s="146"/>
      <c r="D505" s="146"/>
      <c r="E505" s="131"/>
    </row>
    <row r="506" spans="1:5">
      <c r="A506" s="145"/>
      <c r="B506" s="146"/>
      <c r="C506" s="146"/>
      <c r="D506" s="146"/>
      <c r="E506" s="131"/>
    </row>
    <row r="507" spans="1:5">
      <c r="A507" s="145"/>
      <c r="B507" s="146"/>
      <c r="C507" s="146"/>
      <c r="D507" s="146"/>
      <c r="E507" s="131"/>
    </row>
    <row r="508" spans="1:5">
      <c r="A508" s="145"/>
      <c r="B508" s="146"/>
      <c r="C508" s="146"/>
      <c r="D508" s="146"/>
      <c r="E508" s="131"/>
    </row>
    <row r="509" spans="1:5">
      <c r="A509" s="145"/>
      <c r="B509" s="146"/>
      <c r="C509" s="146"/>
      <c r="D509" s="146"/>
      <c r="E509" s="131"/>
    </row>
    <row r="510" spans="1:5">
      <c r="A510" s="145"/>
      <c r="B510" s="146"/>
      <c r="C510" s="146"/>
      <c r="D510" s="146"/>
      <c r="E510" s="131"/>
    </row>
    <row r="511" spans="1:5">
      <c r="A511" s="145"/>
      <c r="B511" s="146"/>
      <c r="C511" s="146"/>
      <c r="D511" s="146"/>
      <c r="E511" s="131"/>
    </row>
    <row r="512" spans="1:5">
      <c r="A512" s="145"/>
      <c r="B512" s="146"/>
      <c r="C512" s="146"/>
      <c r="D512" s="146"/>
      <c r="E512" s="131"/>
    </row>
    <row r="513" spans="1:5">
      <c r="A513" s="145"/>
      <c r="B513" s="146"/>
      <c r="C513" s="146"/>
      <c r="D513" s="146"/>
      <c r="E513" s="131"/>
    </row>
    <row r="514" spans="1:5">
      <c r="A514" s="145"/>
      <c r="B514" s="146"/>
      <c r="C514" s="146"/>
      <c r="D514" s="146"/>
      <c r="E514" s="131"/>
    </row>
    <row r="515" spans="1:5">
      <c r="A515" s="145"/>
      <c r="B515" s="146"/>
      <c r="C515" s="146"/>
      <c r="D515" s="146"/>
      <c r="E515" s="131"/>
    </row>
    <row r="516" spans="1:5">
      <c r="A516" s="145"/>
      <c r="B516" s="146"/>
      <c r="C516" s="146"/>
      <c r="D516" s="146"/>
      <c r="E516" s="131"/>
    </row>
    <row r="517" spans="1:5">
      <c r="A517" s="145"/>
      <c r="B517" s="146"/>
      <c r="C517" s="146"/>
      <c r="D517" s="146"/>
      <c r="E517" s="131"/>
    </row>
    <row r="518" spans="1:5">
      <c r="A518" s="145"/>
      <c r="B518" s="146"/>
      <c r="C518" s="146"/>
      <c r="D518" s="146"/>
      <c r="E518" s="131"/>
    </row>
    <row r="519" spans="1:5">
      <c r="A519" s="145"/>
      <c r="B519" s="146"/>
      <c r="C519" s="146"/>
      <c r="D519" s="146"/>
      <c r="E519" s="131"/>
    </row>
    <row r="520" spans="1:5">
      <c r="A520" s="145"/>
      <c r="B520" s="146"/>
      <c r="C520" s="146"/>
      <c r="D520" s="146"/>
      <c r="E520" s="131"/>
    </row>
    <row r="521" spans="1:5">
      <c r="A521" s="145"/>
      <c r="B521" s="146"/>
      <c r="C521" s="146"/>
      <c r="D521" s="146"/>
      <c r="E521" s="131"/>
    </row>
    <row r="522" spans="1:5">
      <c r="A522" s="145"/>
      <c r="B522" s="146"/>
      <c r="C522" s="146"/>
      <c r="D522" s="146"/>
      <c r="E522" s="131"/>
    </row>
    <row r="523" spans="1:5">
      <c r="A523" s="145"/>
      <c r="B523" s="146"/>
      <c r="C523" s="146"/>
      <c r="D523" s="146"/>
      <c r="E523" s="131"/>
    </row>
    <row r="524" spans="1:5">
      <c r="A524" s="145"/>
      <c r="B524" s="146"/>
      <c r="C524" s="146"/>
      <c r="D524" s="146"/>
      <c r="E524" s="131"/>
    </row>
    <row r="525" spans="1:5">
      <c r="A525" s="145"/>
      <c r="B525" s="146"/>
      <c r="C525" s="146"/>
      <c r="D525" s="146"/>
      <c r="E525" s="131"/>
    </row>
    <row r="526" spans="1:5">
      <c r="A526" s="145"/>
      <c r="B526" s="146"/>
      <c r="C526" s="146"/>
      <c r="D526" s="146"/>
      <c r="E526" s="131"/>
    </row>
    <row r="527" spans="1:5">
      <c r="A527" s="145"/>
      <c r="B527" s="146"/>
      <c r="C527" s="146"/>
      <c r="D527" s="146"/>
      <c r="E527" s="131"/>
    </row>
    <row r="528" spans="1:5">
      <c r="A528" s="145"/>
      <c r="B528" s="146"/>
      <c r="C528" s="146"/>
      <c r="D528" s="146"/>
      <c r="E528" s="131"/>
    </row>
    <row r="529" spans="1:5">
      <c r="A529" s="145"/>
      <c r="B529" s="146"/>
      <c r="C529" s="146"/>
      <c r="D529" s="146"/>
      <c r="E529" s="131"/>
    </row>
    <row r="530" spans="1:5">
      <c r="A530" s="145"/>
      <c r="B530" s="146"/>
      <c r="C530" s="146"/>
      <c r="D530" s="146"/>
      <c r="E530" s="131"/>
    </row>
    <row r="531" spans="1:5">
      <c r="A531" s="145"/>
      <c r="B531" s="146"/>
      <c r="C531" s="146"/>
      <c r="D531" s="146"/>
      <c r="E531" s="131"/>
    </row>
    <row r="532" spans="1:5">
      <c r="A532" s="145"/>
      <c r="B532" s="146"/>
      <c r="C532" s="146"/>
      <c r="D532" s="146"/>
      <c r="E532" s="131"/>
    </row>
    <row r="533" spans="1:5">
      <c r="A533" s="145"/>
      <c r="B533" s="146"/>
      <c r="C533" s="146"/>
      <c r="D533" s="146"/>
      <c r="E533" s="131"/>
    </row>
    <row r="534" spans="1:5">
      <c r="A534" s="145"/>
      <c r="B534" s="146"/>
      <c r="C534" s="146"/>
      <c r="D534" s="146"/>
      <c r="E534" s="131"/>
    </row>
    <row r="535" spans="1:5">
      <c r="A535" s="145"/>
      <c r="B535" s="146"/>
      <c r="C535" s="146"/>
      <c r="D535" s="146"/>
      <c r="E535" s="131"/>
    </row>
    <row r="536" spans="1:5">
      <c r="A536" s="145"/>
      <c r="B536" s="146"/>
      <c r="C536" s="146"/>
      <c r="D536" s="146"/>
      <c r="E536" s="131"/>
    </row>
    <row r="537" spans="1:5">
      <c r="A537" s="145"/>
      <c r="B537" s="146"/>
      <c r="C537" s="146"/>
      <c r="D537" s="146"/>
      <c r="E537" s="131"/>
    </row>
    <row r="538" spans="1:5">
      <c r="A538" s="145"/>
      <c r="B538" s="146"/>
      <c r="C538" s="146"/>
      <c r="D538" s="146"/>
      <c r="E538" s="131"/>
    </row>
    <row r="539" spans="1:5">
      <c r="A539" s="145"/>
      <c r="B539" s="146"/>
      <c r="C539" s="146"/>
      <c r="D539" s="146"/>
      <c r="E539" s="131"/>
    </row>
    <row r="540" spans="1:5">
      <c r="A540" s="145"/>
      <c r="B540" s="146"/>
      <c r="C540" s="146"/>
      <c r="D540" s="146"/>
      <c r="E540" s="131"/>
    </row>
    <row r="541" spans="1:5">
      <c r="A541" s="145"/>
      <c r="B541" s="146"/>
      <c r="C541" s="146"/>
      <c r="D541" s="146"/>
      <c r="E541" s="131"/>
    </row>
    <row r="542" spans="1:5">
      <c r="A542" s="145"/>
      <c r="B542" s="146"/>
      <c r="C542" s="146"/>
      <c r="D542" s="146"/>
      <c r="E542" s="131"/>
    </row>
    <row r="543" spans="1:5">
      <c r="A543" s="145"/>
      <c r="B543" s="146"/>
      <c r="C543" s="146"/>
      <c r="D543" s="146"/>
      <c r="E543" s="131"/>
    </row>
    <row r="544" spans="1:5">
      <c r="A544" s="145"/>
      <c r="B544" s="146"/>
      <c r="C544" s="146"/>
      <c r="D544" s="146"/>
      <c r="E544" s="131"/>
    </row>
    <row r="545" spans="1:5">
      <c r="A545" s="145"/>
      <c r="B545" s="146"/>
      <c r="C545" s="146"/>
      <c r="D545" s="146"/>
      <c r="E545" s="131"/>
    </row>
    <row r="546" spans="1:5">
      <c r="A546" s="145"/>
      <c r="B546" s="146"/>
      <c r="C546" s="146"/>
      <c r="D546" s="146"/>
      <c r="E546" s="131"/>
    </row>
    <row r="547" spans="1:5">
      <c r="A547" s="145"/>
      <c r="B547" s="146"/>
      <c r="C547" s="146"/>
      <c r="D547" s="146"/>
      <c r="E547" s="131"/>
    </row>
    <row r="548" spans="1:5">
      <c r="A548" s="145"/>
      <c r="B548" s="146"/>
      <c r="C548" s="146"/>
      <c r="D548" s="146"/>
      <c r="E548" s="131"/>
    </row>
    <row r="549" spans="1:5">
      <c r="A549" s="145"/>
      <c r="B549" s="146"/>
      <c r="C549" s="146"/>
      <c r="D549" s="146"/>
      <c r="E549" s="131"/>
    </row>
    <row r="550" spans="1:5">
      <c r="A550" s="145"/>
      <c r="B550" s="146"/>
      <c r="C550" s="146"/>
      <c r="D550" s="146"/>
      <c r="E550" s="131"/>
    </row>
    <row r="551" spans="1:5">
      <c r="A551" s="145"/>
      <c r="B551" s="146"/>
      <c r="C551" s="146"/>
      <c r="D551" s="146"/>
      <c r="E551" s="131"/>
    </row>
    <row r="552" spans="1:5">
      <c r="A552" s="145"/>
      <c r="B552" s="146"/>
      <c r="C552" s="146"/>
      <c r="D552" s="146"/>
      <c r="E552" s="131"/>
    </row>
    <row r="553" spans="1:5">
      <c r="A553" s="145"/>
      <c r="B553" s="146"/>
      <c r="C553" s="146"/>
      <c r="D553" s="146"/>
      <c r="E553" s="131"/>
    </row>
    <row r="554" spans="1:5">
      <c r="A554" s="145"/>
      <c r="B554" s="146"/>
      <c r="C554" s="146"/>
      <c r="D554" s="146"/>
      <c r="E554" s="131"/>
    </row>
    <row r="555" spans="1:5">
      <c r="A555" s="145"/>
      <c r="B555" s="146"/>
      <c r="C555" s="146"/>
      <c r="D555" s="146"/>
      <c r="E555" s="131"/>
    </row>
    <row r="556" spans="1:5">
      <c r="A556" s="145"/>
      <c r="B556" s="146"/>
      <c r="C556" s="146"/>
      <c r="D556" s="146"/>
      <c r="E556" s="131"/>
    </row>
    <row r="557" spans="1:5">
      <c r="A557" s="145"/>
      <c r="B557" s="146"/>
      <c r="C557" s="146"/>
      <c r="D557" s="146"/>
      <c r="E557" s="131"/>
    </row>
    <row r="558" spans="1:5">
      <c r="A558" s="145"/>
      <c r="B558" s="146"/>
      <c r="C558" s="146"/>
      <c r="D558" s="146"/>
      <c r="E558" s="131"/>
    </row>
    <row r="559" spans="1:5">
      <c r="A559" s="145"/>
      <c r="B559" s="146"/>
      <c r="C559" s="146"/>
      <c r="D559" s="146"/>
      <c r="E559" s="131"/>
    </row>
    <row r="560" spans="1:5">
      <c r="A560" s="145"/>
      <c r="B560" s="146"/>
      <c r="C560" s="146"/>
      <c r="D560" s="146"/>
      <c r="E560" s="131"/>
    </row>
    <row r="561" spans="1:5">
      <c r="A561" s="145"/>
      <c r="B561" s="146"/>
      <c r="C561" s="146"/>
      <c r="D561" s="146"/>
      <c r="E561" s="131"/>
    </row>
    <row r="562" spans="1:5">
      <c r="A562" s="145"/>
      <c r="B562" s="146"/>
      <c r="C562" s="146"/>
      <c r="D562" s="146"/>
      <c r="E562" s="131"/>
    </row>
    <row r="563" spans="1:5">
      <c r="A563" s="145"/>
      <c r="B563" s="146"/>
      <c r="C563" s="146"/>
      <c r="D563" s="146"/>
      <c r="E563" s="131"/>
    </row>
    <row r="564" spans="1:5">
      <c r="A564" s="145"/>
      <c r="B564" s="146"/>
      <c r="C564" s="146"/>
      <c r="D564" s="146"/>
      <c r="E564" s="131"/>
    </row>
    <row r="565" spans="1:5">
      <c r="A565" s="145"/>
      <c r="B565" s="146"/>
      <c r="C565" s="146"/>
      <c r="D565" s="146"/>
      <c r="E565" s="131"/>
    </row>
    <row r="566" spans="1:5">
      <c r="A566" s="145"/>
      <c r="B566" s="146"/>
      <c r="C566" s="146"/>
      <c r="D566" s="146"/>
      <c r="E566" s="131"/>
    </row>
    <row r="567" spans="1:5">
      <c r="A567" s="145"/>
      <c r="B567" s="146"/>
      <c r="C567" s="146"/>
      <c r="D567" s="146"/>
      <c r="E567" s="131"/>
    </row>
    <row r="568" spans="1:5">
      <c r="A568" s="145"/>
      <c r="B568" s="146"/>
      <c r="C568" s="146"/>
      <c r="D568" s="146"/>
      <c r="E568" s="131"/>
    </row>
    <row r="569" spans="1:5">
      <c r="A569" s="145"/>
      <c r="B569" s="146"/>
      <c r="C569" s="146"/>
      <c r="D569" s="146"/>
      <c r="E569" s="131"/>
    </row>
    <row r="570" spans="1:5">
      <c r="A570" s="145"/>
      <c r="B570" s="146"/>
      <c r="C570" s="146"/>
      <c r="D570" s="146"/>
      <c r="E570" s="131"/>
    </row>
    <row r="571" spans="1:5">
      <c r="A571" s="145"/>
      <c r="B571" s="146"/>
      <c r="C571" s="146"/>
      <c r="D571" s="146"/>
      <c r="E571" s="131"/>
    </row>
    <row r="572" spans="1:5">
      <c r="A572" s="145"/>
      <c r="B572" s="146"/>
      <c r="C572" s="146"/>
      <c r="D572" s="146"/>
      <c r="E572" s="131"/>
    </row>
    <row r="573" spans="1:5">
      <c r="A573" s="145"/>
      <c r="B573" s="146"/>
      <c r="C573" s="146"/>
      <c r="D573" s="146"/>
      <c r="E573" s="131"/>
    </row>
    <row r="574" spans="1:5">
      <c r="A574" s="145"/>
      <c r="B574" s="146"/>
      <c r="C574" s="146"/>
      <c r="D574" s="146"/>
      <c r="E574" s="131"/>
    </row>
    <row r="575" spans="1:5">
      <c r="A575" s="145"/>
      <c r="B575" s="146"/>
      <c r="C575" s="146"/>
      <c r="D575" s="146"/>
      <c r="E575" s="131"/>
    </row>
    <row r="576" spans="1:5">
      <c r="A576" s="145"/>
      <c r="B576" s="146"/>
      <c r="C576" s="146"/>
      <c r="D576" s="146"/>
      <c r="E576" s="131"/>
    </row>
    <row r="577" spans="1:5">
      <c r="A577" s="145"/>
      <c r="B577" s="146"/>
      <c r="C577" s="146"/>
      <c r="D577" s="146"/>
      <c r="E577" s="131"/>
    </row>
    <row r="578" spans="1:5">
      <c r="A578" s="145"/>
      <c r="B578" s="146"/>
      <c r="C578" s="146"/>
      <c r="D578" s="146"/>
      <c r="E578" s="131"/>
    </row>
    <row r="579" spans="1:5">
      <c r="A579" s="145"/>
      <c r="B579" s="146"/>
      <c r="C579" s="146"/>
      <c r="D579" s="146"/>
      <c r="E579" s="131"/>
    </row>
    <row r="580" spans="1:5">
      <c r="A580" s="145"/>
      <c r="B580" s="146"/>
      <c r="C580" s="146"/>
      <c r="D580" s="146"/>
      <c r="E580" s="131"/>
    </row>
    <row r="581" spans="1:5">
      <c r="A581" s="145"/>
      <c r="B581" s="146"/>
      <c r="C581" s="146"/>
      <c r="D581" s="146"/>
      <c r="E581" s="131"/>
    </row>
    <row r="582" spans="1:5">
      <c r="A582" s="145"/>
      <c r="B582" s="146"/>
      <c r="C582" s="146"/>
      <c r="D582" s="146"/>
      <c r="E582" s="131"/>
    </row>
    <row r="583" spans="1:5">
      <c r="A583" s="145"/>
      <c r="B583" s="146"/>
      <c r="C583" s="146"/>
      <c r="D583" s="146"/>
      <c r="E583" s="131"/>
    </row>
    <row r="584" spans="1:5">
      <c r="A584" s="145"/>
      <c r="B584" s="146"/>
      <c r="C584" s="146"/>
      <c r="D584" s="146"/>
      <c r="E584" s="131"/>
    </row>
    <row r="585" spans="1:5">
      <c r="A585" s="145"/>
      <c r="B585" s="146"/>
      <c r="C585" s="146"/>
      <c r="D585" s="146"/>
      <c r="E585" s="131"/>
    </row>
    <row r="586" spans="1:5">
      <c r="A586" s="145"/>
      <c r="B586" s="146"/>
      <c r="C586" s="146"/>
      <c r="D586" s="146"/>
      <c r="E586" s="131"/>
    </row>
    <row r="587" spans="1:5">
      <c r="A587" s="145"/>
      <c r="B587" s="146"/>
      <c r="C587" s="146"/>
      <c r="D587" s="146"/>
      <c r="E587" s="131"/>
    </row>
    <row r="588" spans="1:5">
      <c r="A588" s="145"/>
      <c r="B588" s="146"/>
      <c r="C588" s="146"/>
      <c r="D588" s="146"/>
      <c r="E588" s="131"/>
    </row>
    <row r="589" spans="1:5">
      <c r="A589" s="145"/>
      <c r="B589" s="146"/>
      <c r="C589" s="146"/>
      <c r="D589" s="146"/>
      <c r="E589" s="131"/>
    </row>
    <row r="590" spans="1:5">
      <c r="A590" s="145"/>
      <c r="B590" s="146"/>
      <c r="C590" s="146"/>
      <c r="D590" s="146"/>
      <c r="E590" s="131"/>
    </row>
    <row r="591" spans="1:5">
      <c r="A591" s="145"/>
      <c r="B591" s="146"/>
      <c r="C591" s="146"/>
      <c r="D591" s="146"/>
      <c r="E591" s="131"/>
    </row>
    <row r="592" spans="1:5">
      <c r="A592" s="145"/>
      <c r="B592" s="146"/>
      <c r="C592" s="146"/>
      <c r="D592" s="146"/>
      <c r="E592" s="131"/>
    </row>
    <row r="593" spans="1:5">
      <c r="A593" s="145"/>
      <c r="B593" s="146"/>
      <c r="C593" s="146"/>
      <c r="D593" s="146"/>
      <c r="E593" s="131"/>
    </row>
    <row r="594" spans="1:5">
      <c r="A594" s="145"/>
      <c r="B594" s="146"/>
      <c r="C594" s="146"/>
      <c r="D594" s="146"/>
      <c r="E594" s="131"/>
    </row>
    <row r="595" spans="1:5">
      <c r="A595" s="145"/>
      <c r="B595" s="146"/>
      <c r="C595" s="146"/>
      <c r="D595" s="146"/>
      <c r="E595" s="131"/>
    </row>
    <row r="596" spans="1:5">
      <c r="A596" s="145"/>
      <c r="B596" s="146"/>
      <c r="C596" s="146"/>
      <c r="D596" s="146"/>
      <c r="E596" s="131"/>
    </row>
    <row r="597" spans="1:5">
      <c r="A597" s="145"/>
      <c r="B597" s="146"/>
      <c r="C597" s="146"/>
      <c r="D597" s="146"/>
      <c r="E597" s="131"/>
    </row>
    <row r="598" spans="1:5">
      <c r="A598" s="145"/>
      <c r="B598" s="146"/>
      <c r="C598" s="146"/>
      <c r="D598" s="146"/>
      <c r="E598" s="131"/>
    </row>
    <row r="599" spans="1:5">
      <c r="A599" s="145"/>
      <c r="B599" s="146"/>
      <c r="C599" s="146"/>
      <c r="D599" s="146"/>
      <c r="E599" s="131"/>
    </row>
    <row r="600" spans="1:5">
      <c r="A600" s="145"/>
      <c r="B600" s="146"/>
      <c r="C600" s="146"/>
      <c r="D600" s="146"/>
      <c r="E600" s="131"/>
    </row>
    <row r="601" spans="1:5">
      <c r="A601" s="145"/>
      <c r="B601" s="146"/>
      <c r="C601" s="146"/>
      <c r="D601" s="146"/>
      <c r="E601" s="131"/>
    </row>
    <row r="602" spans="1:5">
      <c r="A602" s="145"/>
      <c r="B602" s="146"/>
      <c r="C602" s="146"/>
      <c r="D602" s="146"/>
      <c r="E602" s="131"/>
    </row>
    <row r="603" spans="1:5">
      <c r="A603" s="145"/>
      <c r="B603" s="146"/>
      <c r="C603" s="146"/>
      <c r="D603" s="146"/>
      <c r="E603" s="131"/>
    </row>
    <row r="604" spans="1:5">
      <c r="A604" s="145"/>
      <c r="B604" s="146"/>
      <c r="C604" s="146"/>
      <c r="D604" s="146"/>
      <c r="E604" s="131"/>
    </row>
    <row r="605" spans="1:5">
      <c r="A605" s="145"/>
      <c r="B605" s="146"/>
      <c r="C605" s="146"/>
      <c r="D605" s="146"/>
      <c r="E605" s="131"/>
    </row>
    <row r="606" spans="1:5">
      <c r="A606" s="145"/>
      <c r="B606" s="146"/>
      <c r="C606" s="146"/>
      <c r="D606" s="146"/>
      <c r="E606" s="131"/>
    </row>
    <row r="607" spans="1:5">
      <c r="A607" s="145"/>
      <c r="B607" s="146"/>
      <c r="C607" s="146"/>
      <c r="D607" s="146"/>
      <c r="E607" s="131"/>
    </row>
    <row r="608" spans="1:5">
      <c r="A608" s="145"/>
      <c r="B608" s="146"/>
      <c r="C608" s="146"/>
      <c r="D608" s="146"/>
      <c r="E608" s="131"/>
    </row>
    <row r="609" spans="1:5">
      <c r="A609" s="145"/>
      <c r="B609" s="146"/>
      <c r="C609" s="146"/>
      <c r="D609" s="146"/>
      <c r="E609" s="131"/>
    </row>
    <row r="610" spans="1:5">
      <c r="A610" s="145"/>
      <c r="B610" s="146"/>
      <c r="C610" s="146"/>
      <c r="D610" s="146"/>
      <c r="E610" s="131"/>
    </row>
    <row r="611" spans="1:5">
      <c r="A611" s="145"/>
      <c r="B611" s="146"/>
      <c r="C611" s="146"/>
      <c r="D611" s="146"/>
      <c r="E611" s="131"/>
    </row>
    <row r="612" spans="1:5">
      <c r="A612" s="145"/>
      <c r="B612" s="146"/>
      <c r="C612" s="146"/>
      <c r="D612" s="146"/>
      <c r="E612" s="131"/>
    </row>
    <row r="613" spans="1:5">
      <c r="A613" s="145"/>
      <c r="B613" s="146"/>
      <c r="C613" s="146"/>
      <c r="D613" s="146"/>
      <c r="E613" s="131"/>
    </row>
    <row r="614" spans="1:5">
      <c r="A614" s="145"/>
      <c r="B614" s="146"/>
      <c r="C614" s="146"/>
      <c r="D614" s="146"/>
      <c r="E614" s="131"/>
    </row>
    <row r="615" spans="1:5">
      <c r="A615" s="145"/>
      <c r="B615" s="146"/>
      <c r="C615" s="146"/>
      <c r="D615" s="146"/>
      <c r="E615" s="131"/>
    </row>
    <row r="616" spans="1:5">
      <c r="A616" s="145"/>
      <c r="B616" s="146"/>
      <c r="C616" s="146"/>
      <c r="D616" s="146"/>
      <c r="E616" s="131"/>
    </row>
    <row r="617" spans="1:5">
      <c r="A617" s="145"/>
      <c r="B617" s="146"/>
      <c r="C617" s="146"/>
      <c r="D617" s="146"/>
      <c r="E617" s="131"/>
    </row>
    <row r="618" spans="1:5">
      <c r="A618" s="145"/>
      <c r="B618" s="146"/>
      <c r="C618" s="146"/>
      <c r="D618" s="146"/>
      <c r="E618" s="131"/>
    </row>
    <row r="619" spans="1:5">
      <c r="A619" s="145"/>
      <c r="B619" s="146"/>
      <c r="C619" s="146"/>
      <c r="D619" s="146"/>
      <c r="E619" s="131"/>
    </row>
    <row r="620" spans="1:5">
      <c r="A620" s="145"/>
      <c r="B620" s="146"/>
      <c r="C620" s="146"/>
      <c r="D620" s="146"/>
      <c r="E620" s="131"/>
    </row>
    <row r="621" spans="1:5">
      <c r="A621" s="145"/>
      <c r="B621" s="146"/>
      <c r="C621" s="146"/>
      <c r="D621" s="146"/>
      <c r="E621" s="131"/>
    </row>
    <row r="622" spans="1:5">
      <c r="A622" s="145"/>
      <c r="B622" s="146"/>
      <c r="C622" s="146"/>
      <c r="D622" s="146"/>
      <c r="E622" s="131"/>
    </row>
    <row r="623" spans="1:5">
      <c r="A623" s="145"/>
      <c r="B623" s="146"/>
      <c r="C623" s="146"/>
      <c r="D623" s="146"/>
      <c r="E623" s="131"/>
    </row>
    <row r="624" spans="1:5">
      <c r="A624" s="145"/>
      <c r="B624" s="146"/>
      <c r="C624" s="146"/>
      <c r="D624" s="146"/>
      <c r="E624" s="131"/>
    </row>
    <row r="625" spans="1:5">
      <c r="A625" s="145"/>
      <c r="B625" s="146"/>
      <c r="C625" s="146"/>
      <c r="D625" s="146"/>
      <c r="E625" s="131"/>
    </row>
    <row r="626" spans="1:5">
      <c r="A626" s="145"/>
      <c r="B626" s="146"/>
      <c r="C626" s="146"/>
      <c r="D626" s="146"/>
      <c r="E626" s="131"/>
    </row>
    <row r="627" spans="1:5">
      <c r="A627" s="145"/>
      <c r="B627" s="146"/>
      <c r="C627" s="146"/>
      <c r="D627" s="146"/>
      <c r="E627" s="131"/>
    </row>
    <row r="628" spans="1:5">
      <c r="A628" s="145"/>
      <c r="B628" s="146"/>
      <c r="C628" s="146"/>
      <c r="D628" s="146"/>
      <c r="E628" s="131"/>
    </row>
    <row r="629" spans="1:5">
      <c r="A629" s="145"/>
      <c r="B629" s="146"/>
      <c r="C629" s="146"/>
      <c r="D629" s="146"/>
      <c r="E629" s="131"/>
    </row>
    <row r="630" spans="1:5">
      <c r="A630" s="145"/>
      <c r="B630" s="146"/>
      <c r="C630" s="146"/>
      <c r="D630" s="146"/>
      <c r="E630" s="131"/>
    </row>
    <row r="631" spans="1:5">
      <c r="A631" s="145"/>
      <c r="B631" s="146"/>
      <c r="C631" s="146"/>
      <c r="D631" s="146"/>
      <c r="E631" s="131"/>
    </row>
    <row r="632" spans="1:5">
      <c r="A632" s="145"/>
      <c r="B632" s="146"/>
      <c r="C632" s="146"/>
      <c r="D632" s="146"/>
      <c r="E632" s="131"/>
    </row>
    <row r="633" spans="1:5">
      <c r="A633" s="145"/>
      <c r="B633" s="146"/>
      <c r="C633" s="146"/>
      <c r="D633" s="146"/>
      <c r="E633" s="131"/>
    </row>
    <row r="634" spans="1:5">
      <c r="A634" s="145"/>
      <c r="B634" s="146"/>
      <c r="C634" s="146"/>
      <c r="D634" s="146"/>
      <c r="E634" s="131"/>
    </row>
    <row r="635" spans="1:5">
      <c r="A635" s="145"/>
      <c r="B635" s="146"/>
      <c r="C635" s="146"/>
      <c r="D635" s="146"/>
      <c r="E635" s="131"/>
    </row>
    <row r="636" spans="1:5">
      <c r="A636" s="145"/>
      <c r="B636" s="146"/>
      <c r="C636" s="146"/>
      <c r="D636" s="146"/>
      <c r="E636" s="131"/>
    </row>
    <row r="637" spans="1:5">
      <c r="A637" s="145"/>
      <c r="B637" s="146"/>
      <c r="C637" s="146"/>
      <c r="D637" s="146"/>
      <c r="E637" s="131"/>
    </row>
    <row r="638" spans="1:5">
      <c r="A638" s="145"/>
      <c r="B638" s="146"/>
      <c r="C638" s="146"/>
      <c r="D638" s="146"/>
      <c r="E638" s="131"/>
    </row>
    <row r="639" spans="1:5">
      <c r="A639" s="145"/>
      <c r="B639" s="146"/>
      <c r="C639" s="146"/>
      <c r="D639" s="146"/>
      <c r="E639" s="131"/>
    </row>
    <row r="640" spans="1:5">
      <c r="A640" s="145"/>
      <c r="B640" s="146"/>
      <c r="C640" s="146"/>
      <c r="D640" s="146"/>
      <c r="E640" s="131"/>
    </row>
    <row r="641" spans="1:5">
      <c r="A641" s="145"/>
      <c r="B641" s="146"/>
      <c r="C641" s="146"/>
      <c r="D641" s="146"/>
      <c r="E641" s="131"/>
    </row>
    <row r="642" spans="1:5">
      <c r="A642" s="145"/>
      <c r="B642" s="146"/>
      <c r="C642" s="146"/>
      <c r="D642" s="146"/>
      <c r="E642" s="131"/>
    </row>
    <row r="643" spans="1:5">
      <c r="A643" s="145"/>
      <c r="B643" s="146"/>
      <c r="C643" s="146"/>
      <c r="D643" s="146"/>
      <c r="E643" s="131"/>
    </row>
    <row r="644" spans="1:5">
      <c r="A644" s="145"/>
      <c r="B644" s="146"/>
      <c r="C644" s="146"/>
      <c r="D644" s="146"/>
      <c r="E644" s="131"/>
    </row>
    <row r="645" spans="1:5">
      <c r="A645" s="145"/>
      <c r="B645" s="146"/>
      <c r="C645" s="146"/>
      <c r="D645" s="146"/>
      <c r="E645" s="131"/>
    </row>
    <row r="646" spans="1:5">
      <c r="A646" s="145"/>
      <c r="B646" s="146"/>
      <c r="C646" s="146"/>
      <c r="D646" s="146"/>
      <c r="E646" s="131"/>
    </row>
    <row r="647" spans="1:5">
      <c r="A647" s="145"/>
      <c r="B647" s="146"/>
      <c r="C647" s="146"/>
      <c r="D647" s="146"/>
      <c r="E647" s="131"/>
    </row>
    <row r="648" spans="1:5">
      <c r="A648" s="145"/>
      <c r="B648" s="146"/>
      <c r="C648" s="146"/>
      <c r="D648" s="146"/>
      <c r="E648" s="131"/>
    </row>
    <row r="649" spans="1:5">
      <c r="A649" s="145"/>
      <c r="B649" s="146"/>
      <c r="C649" s="146"/>
      <c r="D649" s="146"/>
      <c r="E649" s="131"/>
    </row>
    <row r="650" spans="1:5">
      <c r="A650" s="145"/>
      <c r="B650" s="146"/>
      <c r="C650" s="146"/>
      <c r="D650" s="146"/>
      <c r="E650" s="131"/>
    </row>
    <row r="651" spans="1:5">
      <c r="A651" s="145"/>
      <c r="B651" s="146"/>
      <c r="C651" s="146"/>
      <c r="D651" s="146"/>
      <c r="E651" s="131"/>
    </row>
    <row r="652" spans="1:5">
      <c r="A652" s="145"/>
      <c r="B652" s="146"/>
      <c r="C652" s="146"/>
      <c r="D652" s="146"/>
      <c r="E652" s="131"/>
    </row>
    <row r="653" spans="1:5">
      <c r="A653" s="145"/>
      <c r="B653" s="146"/>
      <c r="C653" s="146"/>
      <c r="D653" s="146"/>
      <c r="E653" s="131"/>
    </row>
    <row r="654" spans="1:5">
      <c r="A654" s="145"/>
      <c r="B654" s="146"/>
      <c r="C654" s="146"/>
      <c r="D654" s="146"/>
      <c r="E654" s="131"/>
    </row>
    <row r="655" spans="1:5">
      <c r="A655" s="145"/>
      <c r="B655" s="146"/>
      <c r="C655" s="146"/>
      <c r="D655" s="146"/>
      <c r="E655" s="131"/>
    </row>
    <row r="656" spans="1:5">
      <c r="A656" s="145"/>
      <c r="B656" s="146"/>
      <c r="C656" s="146"/>
      <c r="D656" s="146"/>
      <c r="E656" s="131"/>
    </row>
    <row r="657" spans="1:5">
      <c r="A657" s="145"/>
      <c r="B657" s="146"/>
      <c r="C657" s="146"/>
      <c r="D657" s="146"/>
      <c r="E657" s="131"/>
    </row>
    <row r="658" spans="1:5">
      <c r="A658" s="145"/>
      <c r="B658" s="146"/>
      <c r="C658" s="146"/>
      <c r="D658" s="146"/>
      <c r="E658" s="131"/>
    </row>
    <row r="659" spans="1:5">
      <c r="A659" s="145"/>
      <c r="B659" s="146"/>
      <c r="C659" s="146"/>
      <c r="D659" s="146"/>
      <c r="E659" s="131"/>
    </row>
    <row r="660" spans="1:5">
      <c r="A660" s="145"/>
      <c r="B660" s="146"/>
      <c r="C660" s="146"/>
      <c r="D660" s="146"/>
      <c r="E660" s="131"/>
    </row>
    <row r="661" spans="1:5">
      <c r="A661" s="145"/>
      <c r="B661" s="146"/>
      <c r="C661" s="146"/>
      <c r="D661" s="146"/>
      <c r="E661" s="131"/>
    </row>
    <row r="662" spans="1:5">
      <c r="A662" s="145"/>
      <c r="B662" s="146"/>
      <c r="C662" s="146"/>
      <c r="D662" s="146"/>
      <c r="E662" s="131"/>
    </row>
    <row r="663" spans="1:5">
      <c r="A663" s="145"/>
      <c r="B663" s="146"/>
      <c r="C663" s="146"/>
      <c r="D663" s="146"/>
      <c r="E663" s="131"/>
    </row>
    <row r="664" spans="1:5">
      <c r="A664" s="145"/>
      <c r="B664" s="146"/>
      <c r="C664" s="146"/>
      <c r="D664" s="146"/>
      <c r="E664" s="131"/>
    </row>
    <row r="665" spans="1:5">
      <c r="A665" s="145"/>
      <c r="B665" s="146"/>
      <c r="C665" s="146"/>
      <c r="D665" s="146"/>
      <c r="E665" s="131"/>
    </row>
    <row r="666" spans="1:5">
      <c r="A666" s="145"/>
      <c r="B666" s="146"/>
      <c r="C666" s="146"/>
      <c r="D666" s="146"/>
      <c r="E666" s="131"/>
    </row>
    <row r="667" spans="1:5">
      <c r="A667" s="145"/>
      <c r="B667" s="146"/>
      <c r="C667" s="146"/>
      <c r="D667" s="146"/>
      <c r="E667" s="131"/>
    </row>
    <row r="668" spans="1:5">
      <c r="A668" s="145"/>
      <c r="B668" s="146"/>
      <c r="C668" s="146"/>
      <c r="D668" s="146"/>
      <c r="E668" s="131"/>
    </row>
    <row r="669" spans="1:5">
      <c r="A669" s="145"/>
      <c r="B669" s="146"/>
      <c r="C669" s="146"/>
      <c r="D669" s="146"/>
      <c r="E669" s="131"/>
    </row>
    <row r="670" spans="1:5">
      <c r="A670" s="145"/>
      <c r="B670" s="146"/>
      <c r="C670" s="146"/>
      <c r="D670" s="146"/>
      <c r="E670" s="131"/>
    </row>
    <row r="671" spans="1:5">
      <c r="A671" s="145"/>
      <c r="B671" s="146"/>
      <c r="C671" s="146"/>
      <c r="D671" s="146"/>
      <c r="E671" s="131"/>
    </row>
    <row r="672" spans="1:5">
      <c r="A672" s="145"/>
      <c r="B672" s="146"/>
      <c r="C672" s="146"/>
      <c r="D672" s="146"/>
      <c r="E672" s="131"/>
    </row>
    <row r="673" spans="1:5">
      <c r="A673" s="145"/>
      <c r="B673" s="146"/>
      <c r="C673" s="146"/>
      <c r="D673" s="146"/>
      <c r="E673" s="131"/>
    </row>
    <row r="674" spans="1:5">
      <c r="A674" s="145"/>
      <c r="B674" s="146"/>
      <c r="C674" s="146"/>
      <c r="D674" s="146"/>
      <c r="E674" s="131"/>
    </row>
    <row r="675" spans="1:5">
      <c r="A675" s="145"/>
      <c r="B675" s="146"/>
      <c r="C675" s="146"/>
      <c r="D675" s="146"/>
      <c r="E675" s="131"/>
    </row>
    <row r="676" spans="1:5">
      <c r="A676" s="145"/>
      <c r="B676" s="146"/>
      <c r="C676" s="146"/>
      <c r="D676" s="146"/>
      <c r="E676" s="131"/>
    </row>
    <row r="677" spans="1:5">
      <c r="A677" s="145"/>
      <c r="B677" s="146"/>
      <c r="C677" s="146"/>
      <c r="D677" s="146"/>
      <c r="E677" s="131"/>
    </row>
    <row r="678" spans="1:5">
      <c r="A678" s="145"/>
      <c r="B678" s="146"/>
      <c r="C678" s="146"/>
      <c r="D678" s="146"/>
      <c r="E678" s="131"/>
    </row>
    <row r="679" spans="1:5">
      <c r="A679" s="145"/>
      <c r="B679" s="146"/>
      <c r="C679" s="146"/>
      <c r="D679" s="146"/>
      <c r="E679" s="131"/>
    </row>
    <row r="680" spans="1:5">
      <c r="A680" s="145"/>
      <c r="B680" s="146"/>
      <c r="C680" s="146"/>
      <c r="D680" s="146"/>
      <c r="E680" s="131"/>
    </row>
    <row r="681" spans="1:5">
      <c r="A681" s="145"/>
      <c r="B681" s="146"/>
      <c r="C681" s="146"/>
      <c r="D681" s="146"/>
      <c r="E681" s="131"/>
    </row>
    <row r="682" spans="1:5">
      <c r="A682" s="145"/>
      <c r="B682" s="146"/>
      <c r="C682" s="146"/>
      <c r="D682" s="146"/>
      <c r="E682" s="131"/>
    </row>
    <row r="683" spans="1:5">
      <c r="A683" s="145"/>
      <c r="B683" s="146"/>
      <c r="C683" s="146"/>
      <c r="D683" s="146"/>
      <c r="E683" s="131"/>
    </row>
    <row r="684" spans="1:5">
      <c r="A684" s="145"/>
      <c r="B684" s="146"/>
      <c r="C684" s="146"/>
      <c r="D684" s="146"/>
      <c r="E684" s="131"/>
    </row>
    <row r="685" spans="1:5">
      <c r="A685" s="145"/>
      <c r="B685" s="146"/>
      <c r="C685" s="146"/>
      <c r="D685" s="146"/>
      <c r="E685" s="131"/>
    </row>
    <row r="686" spans="1:5">
      <c r="A686" s="145"/>
      <c r="B686" s="146"/>
      <c r="C686" s="146"/>
      <c r="D686" s="146"/>
      <c r="E686" s="131"/>
    </row>
    <row r="687" spans="1:5">
      <c r="A687" s="145"/>
      <c r="B687" s="146"/>
      <c r="C687" s="146"/>
      <c r="D687" s="146"/>
      <c r="E687" s="131"/>
    </row>
    <row r="688" spans="1:5">
      <c r="A688" s="145"/>
      <c r="B688" s="146"/>
      <c r="C688" s="146"/>
      <c r="D688" s="146"/>
      <c r="E688" s="131"/>
    </row>
    <row r="689" spans="1:5">
      <c r="A689" s="145"/>
      <c r="B689" s="146"/>
      <c r="C689" s="146"/>
      <c r="D689" s="146"/>
      <c r="E689" s="131"/>
    </row>
    <row r="690" spans="1:5">
      <c r="A690" s="145"/>
      <c r="B690" s="146"/>
      <c r="C690" s="146"/>
      <c r="D690" s="146"/>
      <c r="E690" s="131"/>
    </row>
    <row r="691" spans="1:5">
      <c r="A691" s="145"/>
      <c r="B691" s="146"/>
      <c r="C691" s="146"/>
      <c r="D691" s="146"/>
      <c r="E691" s="131"/>
    </row>
    <row r="692" spans="1:5">
      <c r="A692" s="145"/>
      <c r="B692" s="146"/>
      <c r="C692" s="146"/>
      <c r="D692" s="146"/>
      <c r="E692" s="131"/>
    </row>
    <row r="693" spans="1:5">
      <c r="A693" s="145"/>
      <c r="B693" s="146"/>
      <c r="C693" s="146"/>
      <c r="D693" s="146"/>
      <c r="E693" s="131"/>
    </row>
    <row r="694" spans="1:5">
      <c r="A694" s="145"/>
      <c r="B694" s="146"/>
      <c r="C694" s="146"/>
      <c r="D694" s="146"/>
      <c r="E694" s="131"/>
    </row>
    <row r="695" spans="1:5">
      <c r="A695" s="145"/>
      <c r="B695" s="146"/>
      <c r="C695" s="146"/>
      <c r="D695" s="146"/>
      <c r="E695" s="131"/>
    </row>
    <row r="696" spans="1:5">
      <c r="A696" s="145"/>
      <c r="B696" s="146"/>
      <c r="C696" s="146"/>
      <c r="D696" s="146"/>
      <c r="E696" s="131"/>
    </row>
    <row r="697" spans="1:5">
      <c r="A697" s="145"/>
      <c r="B697" s="146"/>
      <c r="C697" s="146"/>
      <c r="D697" s="146"/>
      <c r="E697" s="131"/>
    </row>
    <row r="698" spans="1:5">
      <c r="A698" s="145"/>
      <c r="B698" s="146"/>
      <c r="C698" s="146"/>
      <c r="D698" s="146"/>
      <c r="E698" s="131"/>
    </row>
    <row r="699" spans="1:5">
      <c r="A699" s="145"/>
      <c r="B699" s="146"/>
      <c r="C699" s="146"/>
      <c r="D699" s="146"/>
      <c r="E699" s="131"/>
    </row>
    <row r="700" spans="1:5">
      <c r="A700" s="145"/>
      <c r="B700" s="146"/>
      <c r="C700" s="146"/>
      <c r="D700" s="146"/>
      <c r="E700" s="131"/>
    </row>
    <row r="701" spans="1:5">
      <c r="A701" s="145"/>
      <c r="B701" s="146"/>
      <c r="C701" s="146"/>
      <c r="D701" s="146"/>
      <c r="E701" s="131"/>
    </row>
    <row r="702" spans="1:5">
      <c r="A702" s="145"/>
      <c r="B702" s="146"/>
      <c r="C702" s="146"/>
      <c r="D702" s="146"/>
      <c r="E702" s="131"/>
    </row>
    <row r="703" spans="1:5">
      <c r="A703" s="145"/>
      <c r="B703" s="146"/>
      <c r="C703" s="146"/>
      <c r="D703" s="146"/>
      <c r="E703" s="131"/>
    </row>
    <row r="704" spans="1:5">
      <c r="A704" s="145"/>
      <c r="B704" s="146"/>
      <c r="C704" s="146"/>
      <c r="D704" s="146"/>
      <c r="E704" s="131"/>
    </row>
    <row r="705" spans="1:5">
      <c r="A705" s="145"/>
      <c r="B705" s="146"/>
      <c r="C705" s="146"/>
      <c r="D705" s="146"/>
      <c r="E705" s="131"/>
    </row>
    <row r="706" spans="1:5">
      <c r="A706" s="145"/>
      <c r="B706" s="146"/>
      <c r="C706" s="146"/>
      <c r="D706" s="146"/>
      <c r="E706" s="131"/>
    </row>
    <row r="707" spans="1:5">
      <c r="A707" s="145"/>
      <c r="B707" s="146"/>
      <c r="C707" s="146"/>
      <c r="D707" s="146"/>
      <c r="E707" s="131"/>
    </row>
    <row r="708" spans="1:5">
      <c r="A708" s="145"/>
      <c r="B708" s="146"/>
      <c r="C708" s="146"/>
      <c r="D708" s="146"/>
      <c r="E708" s="131"/>
    </row>
    <row r="709" spans="1:5">
      <c r="A709" s="145"/>
      <c r="B709" s="146"/>
      <c r="C709" s="146"/>
      <c r="D709" s="146"/>
      <c r="E709" s="131"/>
    </row>
    <row r="710" spans="1:5">
      <c r="A710" s="145"/>
      <c r="B710" s="146"/>
      <c r="C710" s="146"/>
      <c r="D710" s="146"/>
      <c r="E710" s="131"/>
    </row>
    <row r="711" spans="1:5">
      <c r="A711" s="145"/>
      <c r="B711" s="146"/>
      <c r="C711" s="146"/>
      <c r="D711" s="146"/>
      <c r="E711" s="131"/>
    </row>
    <row r="712" spans="1:5">
      <c r="A712" s="145"/>
      <c r="B712" s="146"/>
      <c r="C712" s="146"/>
      <c r="D712" s="146"/>
      <c r="E712" s="131"/>
    </row>
    <row r="713" spans="1:5">
      <c r="A713" s="145"/>
      <c r="B713" s="146"/>
      <c r="C713" s="146"/>
      <c r="D713" s="146"/>
      <c r="E713" s="131"/>
    </row>
    <row r="714" spans="1:5">
      <c r="A714" s="145"/>
      <c r="B714" s="146"/>
      <c r="C714" s="146"/>
      <c r="D714" s="146"/>
      <c r="E714" s="131"/>
    </row>
    <row r="715" spans="1:5">
      <c r="A715" s="145"/>
      <c r="B715" s="146"/>
      <c r="C715" s="146"/>
      <c r="D715" s="146"/>
      <c r="E715" s="131"/>
    </row>
    <row r="716" spans="1:5">
      <c r="A716" s="145"/>
      <c r="B716" s="146"/>
      <c r="C716" s="146"/>
      <c r="D716" s="146"/>
      <c r="E716" s="131"/>
    </row>
    <row r="717" spans="1:5">
      <c r="A717" s="145"/>
      <c r="B717" s="146"/>
      <c r="C717" s="146"/>
      <c r="D717" s="146"/>
      <c r="E717" s="131"/>
    </row>
    <row r="718" spans="1:5">
      <c r="A718" s="145"/>
      <c r="B718" s="146"/>
      <c r="C718" s="146"/>
      <c r="D718" s="146"/>
      <c r="E718" s="131"/>
    </row>
    <row r="719" spans="1:5">
      <c r="A719" s="145"/>
      <c r="B719" s="146"/>
      <c r="C719" s="146"/>
      <c r="D719" s="146"/>
      <c r="E719" s="131"/>
    </row>
    <row r="720" spans="1:5">
      <c r="A720" s="145"/>
      <c r="B720" s="146"/>
      <c r="C720" s="146"/>
      <c r="D720" s="146"/>
      <c r="E720" s="131"/>
    </row>
    <row r="721" spans="1:5">
      <c r="A721" s="145"/>
      <c r="B721" s="146"/>
      <c r="C721" s="146"/>
      <c r="D721" s="146"/>
      <c r="E721" s="131"/>
    </row>
    <row r="722" spans="1:5">
      <c r="A722" s="145"/>
      <c r="B722" s="146"/>
      <c r="C722" s="146"/>
      <c r="D722" s="146"/>
      <c r="E722" s="131"/>
    </row>
    <row r="723" spans="1:5">
      <c r="A723" s="145"/>
      <c r="B723" s="146"/>
      <c r="C723" s="146"/>
      <c r="D723" s="146"/>
      <c r="E723" s="131"/>
    </row>
    <row r="724" spans="1:5">
      <c r="A724" s="145"/>
      <c r="B724" s="146"/>
      <c r="C724" s="146"/>
      <c r="D724" s="146"/>
      <c r="E724" s="131"/>
    </row>
    <row r="725" spans="1:5">
      <c r="A725" s="145"/>
      <c r="B725" s="146"/>
      <c r="C725" s="146"/>
      <c r="D725" s="146"/>
      <c r="E725" s="131"/>
    </row>
    <row r="726" spans="1:5">
      <c r="A726" s="145"/>
      <c r="B726" s="146"/>
      <c r="C726" s="146"/>
      <c r="D726" s="146"/>
      <c r="E726" s="131"/>
    </row>
    <row r="727" spans="1:5">
      <c r="A727" s="145"/>
      <c r="B727" s="146"/>
      <c r="C727" s="146"/>
      <c r="D727" s="146"/>
      <c r="E727" s="131"/>
    </row>
    <row r="728" spans="1:5">
      <c r="A728" s="145"/>
      <c r="B728" s="146"/>
      <c r="C728" s="146"/>
      <c r="D728" s="146"/>
      <c r="E728" s="131"/>
    </row>
    <row r="729" spans="1:5">
      <c r="A729" s="145"/>
      <c r="B729" s="146"/>
      <c r="C729" s="146"/>
      <c r="D729" s="146"/>
      <c r="E729" s="131"/>
    </row>
    <row r="730" spans="1:5">
      <c r="A730" s="145"/>
      <c r="B730" s="146"/>
      <c r="C730" s="146"/>
      <c r="D730" s="146"/>
      <c r="E730" s="131"/>
    </row>
    <row r="731" spans="1:5">
      <c r="A731" s="145"/>
      <c r="B731" s="146"/>
      <c r="C731" s="146"/>
      <c r="D731" s="146"/>
      <c r="E731" s="131"/>
    </row>
    <row r="732" spans="1:5">
      <c r="A732" s="145"/>
      <c r="B732" s="146"/>
      <c r="C732" s="146"/>
      <c r="D732" s="146"/>
      <c r="E732" s="131"/>
    </row>
    <row r="733" spans="1:5">
      <c r="A733" s="145"/>
      <c r="B733" s="146"/>
      <c r="C733" s="146"/>
      <c r="D733" s="146"/>
      <c r="E733" s="131"/>
    </row>
    <row r="734" spans="1:5">
      <c r="A734" s="145"/>
      <c r="B734" s="146"/>
      <c r="C734" s="146"/>
      <c r="D734" s="146"/>
      <c r="E734" s="131"/>
    </row>
    <row r="735" spans="1:5">
      <c r="A735" s="145"/>
      <c r="B735" s="146"/>
      <c r="C735" s="146"/>
      <c r="D735" s="146"/>
      <c r="E735" s="131"/>
    </row>
    <row r="736" spans="1:5">
      <c r="A736" s="145"/>
      <c r="B736" s="146"/>
      <c r="C736" s="146"/>
      <c r="D736" s="146"/>
      <c r="E736" s="131"/>
    </row>
    <row r="737" spans="1:5">
      <c r="A737" s="145"/>
      <c r="B737" s="146"/>
      <c r="C737" s="146"/>
      <c r="D737" s="146"/>
      <c r="E737" s="131"/>
    </row>
    <row r="738" spans="1:5">
      <c r="A738" s="145"/>
      <c r="B738" s="146"/>
      <c r="C738" s="146"/>
      <c r="D738" s="146"/>
      <c r="E738" s="131"/>
    </row>
    <row r="739" spans="1:5">
      <c r="A739" s="145"/>
      <c r="B739" s="146"/>
      <c r="C739" s="146"/>
      <c r="D739" s="146"/>
      <c r="E739" s="131"/>
    </row>
    <row r="740" spans="1:5">
      <c r="A740" s="145"/>
      <c r="B740" s="146"/>
      <c r="C740" s="146"/>
      <c r="D740" s="146"/>
      <c r="E740" s="131"/>
    </row>
    <row r="741" spans="1:5">
      <c r="A741" s="145"/>
      <c r="B741" s="146"/>
      <c r="C741" s="146"/>
      <c r="D741" s="146"/>
      <c r="E741" s="131"/>
    </row>
    <row r="742" spans="1:5">
      <c r="A742" s="145"/>
      <c r="B742" s="146"/>
      <c r="C742" s="146"/>
      <c r="D742" s="146"/>
      <c r="E742" s="131"/>
    </row>
    <row r="743" spans="1:5">
      <c r="A743" s="145"/>
      <c r="B743" s="146"/>
      <c r="C743" s="146"/>
      <c r="D743" s="146"/>
      <c r="E743" s="131"/>
    </row>
    <row r="744" spans="1:5">
      <c r="A744" s="145"/>
      <c r="B744" s="146"/>
      <c r="C744" s="146"/>
      <c r="D744" s="146"/>
      <c r="E744" s="131"/>
    </row>
    <row r="745" spans="1:5">
      <c r="A745" s="145"/>
      <c r="B745" s="146"/>
      <c r="C745" s="146"/>
      <c r="D745" s="146"/>
      <c r="E745" s="131"/>
    </row>
    <row r="746" spans="1:5">
      <c r="A746" s="145"/>
      <c r="B746" s="146"/>
      <c r="C746" s="146"/>
      <c r="D746" s="146"/>
      <c r="E746" s="131"/>
    </row>
    <row r="747" spans="1:5">
      <c r="A747" s="145"/>
      <c r="B747" s="146"/>
      <c r="C747" s="146"/>
      <c r="D747" s="146"/>
      <c r="E747" s="131"/>
    </row>
    <row r="748" spans="1:5">
      <c r="A748" s="145"/>
      <c r="B748" s="146"/>
      <c r="C748" s="146"/>
      <c r="D748" s="146"/>
      <c r="E748" s="131"/>
    </row>
    <row r="749" spans="1:5">
      <c r="A749" s="145"/>
      <c r="B749" s="146"/>
      <c r="C749" s="146"/>
      <c r="D749" s="146"/>
      <c r="E749" s="131"/>
    </row>
    <row r="750" spans="1:5">
      <c r="A750" s="145"/>
      <c r="B750" s="146"/>
      <c r="C750" s="146"/>
      <c r="D750" s="146"/>
      <c r="E750" s="131"/>
    </row>
    <row r="751" spans="1:5">
      <c r="A751" s="145"/>
      <c r="B751" s="146"/>
      <c r="C751" s="146"/>
      <c r="D751" s="146"/>
      <c r="E751" s="131"/>
    </row>
    <row r="752" spans="1:5">
      <c r="A752" s="145"/>
      <c r="B752" s="146"/>
      <c r="C752" s="146"/>
      <c r="D752" s="146"/>
      <c r="E752" s="131"/>
    </row>
    <row r="753" spans="1:5">
      <c r="A753" s="145"/>
      <c r="B753" s="146"/>
      <c r="C753" s="146"/>
      <c r="D753" s="146"/>
      <c r="E753" s="131"/>
    </row>
    <row r="754" spans="1:5">
      <c r="A754" s="145"/>
      <c r="B754" s="146"/>
      <c r="C754" s="146"/>
      <c r="D754" s="146"/>
      <c r="E754" s="131"/>
    </row>
    <row r="755" spans="1:5">
      <c r="A755" s="145"/>
      <c r="B755" s="146"/>
      <c r="C755" s="146"/>
      <c r="D755" s="146"/>
      <c r="E755" s="131"/>
    </row>
    <row r="756" spans="1:5">
      <c r="A756" s="145"/>
      <c r="B756" s="146"/>
      <c r="C756" s="146"/>
      <c r="D756" s="146"/>
      <c r="E756" s="131"/>
    </row>
    <row r="757" spans="1:5">
      <c r="A757" s="145"/>
      <c r="B757" s="146"/>
      <c r="C757" s="146"/>
      <c r="D757" s="146"/>
      <c r="E757" s="131"/>
    </row>
    <row r="758" spans="1:5">
      <c r="A758" s="145"/>
      <c r="B758" s="146"/>
      <c r="C758" s="146"/>
      <c r="D758" s="146"/>
      <c r="E758" s="131"/>
    </row>
    <row r="759" spans="1:5">
      <c r="A759" s="145"/>
      <c r="B759" s="146"/>
      <c r="C759" s="146"/>
      <c r="D759" s="146"/>
      <c r="E759" s="131"/>
    </row>
    <row r="760" spans="1:5">
      <c r="A760" s="145"/>
      <c r="B760" s="146"/>
      <c r="C760" s="146"/>
      <c r="D760" s="146"/>
      <c r="E760" s="131"/>
    </row>
    <row r="761" spans="1:5">
      <c r="A761" s="145"/>
      <c r="B761" s="146"/>
      <c r="C761" s="146"/>
      <c r="D761" s="146"/>
      <c r="E761" s="131"/>
    </row>
    <row r="762" spans="1:5">
      <c r="A762" s="145"/>
      <c r="B762" s="146"/>
      <c r="C762" s="146"/>
      <c r="D762" s="146"/>
      <c r="E762" s="131"/>
    </row>
    <row r="763" spans="1:5">
      <c r="A763" s="145"/>
      <c r="B763" s="146"/>
      <c r="C763" s="146"/>
      <c r="D763" s="146"/>
      <c r="E763" s="131"/>
    </row>
    <row r="764" spans="1:5">
      <c r="A764" s="145"/>
      <c r="B764" s="146"/>
      <c r="C764" s="146"/>
      <c r="D764" s="146"/>
      <c r="E764" s="131"/>
    </row>
    <row r="765" spans="1:5">
      <c r="A765" s="145"/>
      <c r="B765" s="146"/>
      <c r="C765" s="146"/>
      <c r="D765" s="146"/>
      <c r="E765" s="131"/>
    </row>
    <row r="766" spans="1:5">
      <c r="A766" s="145"/>
      <c r="B766" s="146"/>
      <c r="C766" s="146"/>
      <c r="D766" s="146"/>
      <c r="E766" s="131"/>
    </row>
    <row r="767" spans="1:5">
      <c r="A767" s="145"/>
      <c r="B767" s="146"/>
      <c r="C767" s="146"/>
      <c r="D767" s="146"/>
      <c r="E767" s="131"/>
    </row>
    <row r="768" spans="1:5">
      <c r="A768" s="145"/>
      <c r="B768" s="146"/>
      <c r="C768" s="146"/>
      <c r="D768" s="146"/>
      <c r="E768" s="131"/>
    </row>
    <row r="769" spans="1:5">
      <c r="A769" s="145"/>
      <c r="B769" s="146"/>
      <c r="C769" s="146"/>
      <c r="D769" s="146"/>
      <c r="E769" s="131"/>
    </row>
    <row r="770" spans="1:5">
      <c r="A770" s="145"/>
      <c r="B770" s="146"/>
      <c r="C770" s="146"/>
      <c r="D770" s="146"/>
      <c r="E770" s="131"/>
    </row>
    <row r="771" spans="1:5">
      <c r="A771" s="145"/>
      <c r="B771" s="146"/>
      <c r="C771" s="146"/>
      <c r="D771" s="146"/>
      <c r="E771" s="131"/>
    </row>
    <row r="772" spans="1:5">
      <c r="A772" s="145"/>
      <c r="B772" s="146"/>
      <c r="C772" s="146"/>
      <c r="D772" s="146"/>
      <c r="E772" s="131"/>
    </row>
    <row r="773" spans="1:5">
      <c r="A773" s="145"/>
      <c r="B773" s="146"/>
      <c r="C773" s="146"/>
      <c r="D773" s="146"/>
      <c r="E773" s="131"/>
    </row>
    <row r="774" spans="1:5">
      <c r="A774" s="145"/>
      <c r="B774" s="146"/>
      <c r="C774" s="146"/>
      <c r="D774" s="146"/>
      <c r="E774" s="131"/>
    </row>
    <row r="775" spans="1:5">
      <c r="A775" s="145"/>
      <c r="B775" s="146"/>
      <c r="C775" s="146"/>
      <c r="D775" s="146"/>
      <c r="E775" s="131"/>
    </row>
    <row r="776" spans="1:5">
      <c r="A776" s="145"/>
      <c r="B776" s="146"/>
      <c r="C776" s="146"/>
      <c r="D776" s="146"/>
      <c r="E776" s="131"/>
    </row>
    <row r="777" spans="1:5">
      <c r="A777" s="145"/>
      <c r="B777" s="146"/>
      <c r="C777" s="146"/>
      <c r="D777" s="146"/>
      <c r="E777" s="131"/>
    </row>
    <row r="778" spans="1:5">
      <c r="A778" s="145"/>
      <c r="B778" s="146"/>
      <c r="C778" s="146"/>
      <c r="D778" s="146"/>
      <c r="E778" s="131"/>
    </row>
    <row r="779" spans="1:5">
      <c r="A779" s="145"/>
      <c r="B779" s="146"/>
      <c r="C779" s="146"/>
      <c r="D779" s="146"/>
      <c r="E779" s="131"/>
    </row>
    <row r="780" spans="1:5">
      <c r="A780" s="145"/>
      <c r="B780" s="146"/>
      <c r="C780" s="146"/>
      <c r="D780" s="146"/>
      <c r="E780" s="131"/>
    </row>
    <row r="781" spans="1:5">
      <c r="A781" s="145"/>
      <c r="B781" s="146"/>
      <c r="C781" s="146"/>
      <c r="D781" s="146"/>
      <c r="E781" s="131"/>
    </row>
    <row r="782" spans="1:5">
      <c r="A782" s="145"/>
      <c r="B782" s="146"/>
      <c r="C782" s="146"/>
      <c r="D782" s="146"/>
      <c r="E782" s="131"/>
    </row>
    <row r="783" spans="1:5">
      <c r="A783" s="145"/>
      <c r="B783" s="146"/>
      <c r="C783" s="146"/>
      <c r="D783" s="146"/>
      <c r="E783" s="131"/>
    </row>
    <row r="784" spans="1:5">
      <c r="A784" s="145"/>
      <c r="B784" s="146"/>
      <c r="C784" s="146"/>
      <c r="D784" s="146"/>
      <c r="E784" s="131"/>
    </row>
    <row r="785" spans="1:5">
      <c r="A785" s="145"/>
      <c r="B785" s="146"/>
      <c r="C785" s="146"/>
      <c r="D785" s="146"/>
      <c r="E785" s="131"/>
    </row>
    <row r="786" spans="1:5">
      <c r="A786" s="145"/>
      <c r="B786" s="146"/>
      <c r="C786" s="146"/>
      <c r="D786" s="146"/>
      <c r="E786" s="131"/>
    </row>
    <row r="787" spans="1:5">
      <c r="A787" s="145"/>
      <c r="B787" s="146"/>
      <c r="C787" s="146"/>
      <c r="D787" s="146"/>
      <c r="E787" s="131"/>
    </row>
    <row r="788" spans="1:5">
      <c r="A788" s="145"/>
      <c r="B788" s="146"/>
      <c r="C788" s="146"/>
      <c r="D788" s="146"/>
      <c r="E788" s="131"/>
    </row>
    <row r="789" spans="1:5">
      <c r="A789" s="145"/>
      <c r="B789" s="146"/>
      <c r="C789" s="146"/>
      <c r="D789" s="146"/>
      <c r="E789" s="131"/>
    </row>
    <row r="790" spans="1:5">
      <c r="A790" s="145"/>
      <c r="B790" s="146"/>
      <c r="C790" s="146"/>
      <c r="D790" s="146"/>
      <c r="E790" s="131"/>
    </row>
    <row r="791" spans="1:5">
      <c r="A791" s="145"/>
      <c r="B791" s="146"/>
      <c r="C791" s="146"/>
      <c r="D791" s="146"/>
      <c r="E791" s="131"/>
    </row>
    <row r="792" spans="1:5">
      <c r="A792" s="145"/>
      <c r="B792" s="146"/>
      <c r="C792" s="146"/>
      <c r="D792" s="146"/>
      <c r="E792" s="131"/>
    </row>
    <row r="793" spans="1:5">
      <c r="A793" s="145"/>
      <c r="B793" s="146"/>
      <c r="C793" s="146"/>
      <c r="D793" s="146"/>
      <c r="E793" s="131"/>
    </row>
    <row r="794" spans="1:5">
      <c r="A794" s="145"/>
      <c r="B794" s="146"/>
      <c r="C794" s="146"/>
      <c r="D794" s="146"/>
      <c r="E794" s="131"/>
    </row>
    <row r="795" spans="1:5">
      <c r="A795" s="145"/>
      <c r="B795" s="146"/>
      <c r="C795" s="146"/>
      <c r="D795" s="146"/>
      <c r="E795" s="131"/>
    </row>
    <row r="796" spans="1:5">
      <c r="A796" s="145"/>
      <c r="B796" s="146"/>
      <c r="C796" s="146"/>
      <c r="D796" s="146"/>
      <c r="E796" s="131"/>
    </row>
    <row r="797" spans="1:5">
      <c r="A797" s="145"/>
      <c r="B797" s="146"/>
      <c r="C797" s="146"/>
      <c r="D797" s="146"/>
      <c r="E797" s="131"/>
    </row>
    <row r="798" spans="1:5">
      <c r="A798" s="145"/>
      <c r="B798" s="146"/>
      <c r="C798" s="146"/>
      <c r="D798" s="146"/>
      <c r="E798" s="131"/>
    </row>
    <row r="799" spans="1:5">
      <c r="A799" s="145"/>
      <c r="B799" s="146"/>
      <c r="C799" s="146"/>
      <c r="D799" s="146"/>
      <c r="E799" s="131"/>
    </row>
    <row r="800" spans="1:5">
      <c r="A800" s="145"/>
      <c r="B800" s="146"/>
      <c r="C800" s="146"/>
      <c r="D800" s="146"/>
      <c r="E800" s="131"/>
    </row>
    <row r="801" spans="1:5">
      <c r="A801" s="145"/>
      <c r="B801" s="146"/>
      <c r="C801" s="146"/>
      <c r="D801" s="146"/>
      <c r="E801" s="131"/>
    </row>
    <row r="802" spans="1:5">
      <c r="A802" s="145"/>
      <c r="B802" s="146"/>
      <c r="C802" s="146"/>
      <c r="D802" s="146"/>
      <c r="E802" s="131"/>
    </row>
    <row r="803" spans="1:5">
      <c r="A803" s="145"/>
      <c r="B803" s="146"/>
      <c r="C803" s="146"/>
      <c r="D803" s="146"/>
      <c r="E803" s="131"/>
    </row>
    <row r="804" spans="1:5">
      <c r="A804" s="145"/>
      <c r="B804" s="146"/>
      <c r="C804" s="146"/>
      <c r="D804" s="146"/>
      <c r="E804" s="131"/>
    </row>
    <row r="805" spans="1:5">
      <c r="A805" s="145"/>
      <c r="B805" s="146"/>
      <c r="C805" s="146"/>
      <c r="D805" s="146"/>
      <c r="E805" s="131"/>
    </row>
    <row r="806" spans="1:5">
      <c r="A806" s="145"/>
      <c r="B806" s="146"/>
      <c r="C806" s="146"/>
      <c r="D806" s="146"/>
      <c r="E806" s="131"/>
    </row>
    <row r="807" spans="1:5">
      <c r="A807" s="145"/>
      <c r="B807" s="146"/>
      <c r="C807" s="146"/>
      <c r="D807" s="146"/>
      <c r="E807" s="131"/>
    </row>
    <row r="808" spans="1:5">
      <c r="A808" s="145"/>
      <c r="B808" s="146"/>
      <c r="C808" s="146"/>
      <c r="D808" s="146"/>
      <c r="E808" s="131"/>
    </row>
    <row r="809" spans="1:5">
      <c r="A809" s="145"/>
      <c r="B809" s="146"/>
      <c r="C809" s="146"/>
      <c r="D809" s="146"/>
      <c r="E809" s="131"/>
    </row>
    <row r="810" spans="1:5">
      <c r="A810" s="145"/>
      <c r="B810" s="146"/>
      <c r="C810" s="146"/>
      <c r="D810" s="146"/>
      <c r="E810" s="131"/>
    </row>
    <row r="811" spans="1:5">
      <c r="A811" s="145"/>
      <c r="B811" s="146"/>
      <c r="C811" s="146"/>
      <c r="D811" s="146"/>
      <c r="E811" s="131"/>
    </row>
    <row r="812" spans="1:5">
      <c r="A812" s="145"/>
      <c r="B812" s="146"/>
      <c r="C812" s="146"/>
      <c r="D812" s="146"/>
      <c r="E812" s="131"/>
    </row>
    <row r="813" spans="1:5">
      <c r="A813" s="145"/>
      <c r="B813" s="146"/>
      <c r="C813" s="146"/>
      <c r="D813" s="146"/>
      <c r="E813" s="131"/>
    </row>
    <row r="814" spans="1:5">
      <c r="A814" s="145"/>
      <c r="B814" s="146"/>
      <c r="C814" s="146"/>
      <c r="D814" s="146"/>
      <c r="E814" s="131"/>
    </row>
    <row r="815" spans="1:5">
      <c r="A815" s="145"/>
      <c r="B815" s="146"/>
      <c r="C815" s="146"/>
      <c r="D815" s="146"/>
      <c r="E815" s="131"/>
    </row>
    <row r="816" spans="1:5">
      <c r="A816" s="145"/>
      <c r="B816" s="146"/>
      <c r="C816" s="146"/>
      <c r="D816" s="146"/>
      <c r="E816" s="131"/>
    </row>
    <row r="817" spans="1:5">
      <c r="A817" s="145"/>
      <c r="B817" s="146"/>
      <c r="C817" s="146"/>
      <c r="D817" s="146"/>
      <c r="E817" s="131"/>
    </row>
    <row r="818" spans="1:5">
      <c r="A818" s="145"/>
      <c r="B818" s="146"/>
      <c r="C818" s="146"/>
      <c r="D818" s="146"/>
      <c r="E818" s="131"/>
    </row>
    <row r="819" spans="1:5">
      <c r="A819" s="145"/>
      <c r="B819" s="146"/>
      <c r="C819" s="146"/>
      <c r="D819" s="146"/>
      <c r="E819" s="131"/>
    </row>
    <row r="820" spans="1:5">
      <c r="A820" s="145"/>
      <c r="B820" s="146"/>
      <c r="C820" s="146"/>
      <c r="D820" s="146"/>
      <c r="E820" s="131"/>
    </row>
    <row r="821" spans="1:5">
      <c r="A821" s="145"/>
      <c r="B821" s="146"/>
      <c r="C821" s="146"/>
      <c r="D821" s="146"/>
      <c r="E821" s="131"/>
    </row>
    <row r="822" spans="1:5">
      <c r="A822" s="145"/>
      <c r="B822" s="146"/>
      <c r="C822" s="146"/>
      <c r="D822" s="146"/>
      <c r="E822" s="131"/>
    </row>
    <row r="823" spans="1:5">
      <c r="A823" s="145"/>
      <c r="B823" s="146"/>
      <c r="C823" s="146"/>
      <c r="D823" s="146"/>
      <c r="E823" s="131"/>
    </row>
    <row r="824" spans="1:5">
      <c r="A824" s="145"/>
      <c r="B824" s="146"/>
      <c r="C824" s="146"/>
      <c r="D824" s="146"/>
      <c r="E824" s="131"/>
    </row>
    <row r="825" spans="1:5">
      <c r="A825" s="145"/>
      <c r="B825" s="146"/>
      <c r="C825" s="146"/>
      <c r="D825" s="146"/>
      <c r="E825" s="131"/>
    </row>
    <row r="826" spans="1:5">
      <c r="A826" s="145"/>
      <c r="B826" s="146"/>
      <c r="C826" s="146"/>
      <c r="D826" s="146"/>
      <c r="E826" s="131"/>
    </row>
    <row r="827" spans="1:5">
      <c r="A827" s="145"/>
      <c r="B827" s="146"/>
      <c r="C827" s="146"/>
      <c r="D827" s="146"/>
      <c r="E827" s="131"/>
    </row>
    <row r="828" spans="1:5">
      <c r="A828" s="145"/>
      <c r="B828" s="146"/>
      <c r="C828" s="146"/>
      <c r="D828" s="146"/>
      <c r="E828" s="131"/>
    </row>
    <row r="829" spans="1:5">
      <c r="A829" s="145"/>
      <c r="B829" s="146"/>
      <c r="C829" s="146"/>
      <c r="D829" s="146"/>
      <c r="E829" s="131"/>
    </row>
    <row r="830" spans="1:5">
      <c r="A830" s="145"/>
      <c r="B830" s="146"/>
      <c r="C830" s="146"/>
      <c r="D830" s="146"/>
      <c r="E830" s="131"/>
    </row>
    <row r="831" spans="1:5">
      <c r="A831" s="145"/>
      <c r="B831" s="146"/>
      <c r="C831" s="146"/>
      <c r="D831" s="146"/>
      <c r="E831" s="131"/>
    </row>
    <row r="832" spans="1:5">
      <c r="A832" s="145"/>
      <c r="B832" s="146"/>
      <c r="C832" s="146"/>
      <c r="D832" s="146"/>
      <c r="E832" s="131"/>
    </row>
    <row r="833" spans="1:5">
      <c r="A833" s="145"/>
      <c r="B833" s="146"/>
      <c r="C833" s="146"/>
      <c r="D833" s="146"/>
      <c r="E833" s="131"/>
    </row>
    <row r="834" spans="1:5">
      <c r="A834" s="145"/>
      <c r="B834" s="146"/>
      <c r="C834" s="146"/>
      <c r="D834" s="146"/>
      <c r="E834" s="131"/>
    </row>
    <row r="835" spans="1:5">
      <c r="A835" s="145"/>
      <c r="B835" s="146"/>
      <c r="C835" s="146"/>
      <c r="D835" s="146"/>
      <c r="E835" s="131"/>
    </row>
    <row r="836" spans="1:5">
      <c r="A836" s="145"/>
      <c r="B836" s="146"/>
      <c r="C836" s="146"/>
      <c r="D836" s="146"/>
      <c r="E836" s="131"/>
    </row>
    <row r="837" spans="1:5">
      <c r="A837" s="145"/>
      <c r="B837" s="146"/>
      <c r="C837" s="146"/>
      <c r="D837" s="146"/>
      <c r="E837" s="131"/>
    </row>
    <row r="838" spans="1:5">
      <c r="A838" s="145"/>
      <c r="B838" s="146"/>
      <c r="C838" s="146"/>
      <c r="D838" s="146"/>
      <c r="E838" s="131"/>
    </row>
    <row r="839" spans="1:5">
      <c r="A839" s="145"/>
      <c r="B839" s="146"/>
      <c r="C839" s="146"/>
      <c r="D839" s="146"/>
      <c r="E839" s="131"/>
    </row>
    <row r="840" spans="1:5">
      <c r="A840" s="145"/>
      <c r="B840" s="146"/>
      <c r="C840" s="146"/>
      <c r="D840" s="146"/>
      <c r="E840" s="131"/>
    </row>
    <row r="841" spans="1:5">
      <c r="A841" s="145"/>
      <c r="B841" s="146"/>
      <c r="C841" s="146"/>
      <c r="D841" s="146"/>
      <c r="E841" s="131"/>
    </row>
    <row r="842" spans="1:5">
      <c r="A842" s="145"/>
      <c r="B842" s="146"/>
      <c r="C842" s="146"/>
      <c r="D842" s="146"/>
      <c r="E842" s="131"/>
    </row>
    <row r="843" spans="1:5">
      <c r="A843" s="145"/>
      <c r="B843" s="146"/>
      <c r="C843" s="146"/>
      <c r="D843" s="146"/>
      <c r="E843" s="131"/>
    </row>
    <row r="844" spans="1:5">
      <c r="A844" s="145"/>
      <c r="B844" s="146"/>
      <c r="C844" s="146"/>
      <c r="D844" s="146"/>
      <c r="E844" s="131"/>
    </row>
    <row r="845" spans="1:5">
      <c r="A845" s="145"/>
      <c r="B845" s="146"/>
      <c r="C845" s="146"/>
      <c r="D845" s="146"/>
      <c r="E845" s="131"/>
    </row>
    <row r="846" spans="1:5">
      <c r="A846" s="145"/>
      <c r="B846" s="146"/>
      <c r="C846" s="146"/>
      <c r="D846" s="146"/>
      <c r="E846" s="131"/>
    </row>
    <row r="847" spans="1:5">
      <c r="A847" s="145"/>
      <c r="B847" s="146"/>
      <c r="C847" s="146"/>
      <c r="D847" s="146"/>
      <c r="E847" s="131"/>
    </row>
    <row r="848" spans="1:5">
      <c r="A848" s="145"/>
      <c r="B848" s="146"/>
      <c r="C848" s="146"/>
      <c r="D848" s="146"/>
      <c r="E848" s="131"/>
    </row>
    <row r="849" spans="1:5">
      <c r="A849" s="145"/>
      <c r="B849" s="146"/>
      <c r="C849" s="146"/>
      <c r="D849" s="146"/>
      <c r="E849" s="131"/>
    </row>
    <row r="850" spans="1:5">
      <c r="A850" s="145"/>
      <c r="B850" s="146"/>
      <c r="C850" s="146"/>
      <c r="D850" s="146"/>
      <c r="E850" s="131"/>
    </row>
    <row r="851" spans="1:5">
      <c r="A851" s="145"/>
      <c r="B851" s="146"/>
      <c r="C851" s="146"/>
      <c r="D851" s="146"/>
      <c r="E851" s="131"/>
    </row>
    <row r="852" spans="1:5">
      <c r="A852" s="145"/>
      <c r="B852" s="146"/>
      <c r="C852" s="146"/>
      <c r="D852" s="146"/>
      <c r="E852" s="131"/>
    </row>
    <row r="853" spans="1:5">
      <c r="A853" s="145"/>
      <c r="B853" s="146"/>
      <c r="C853" s="146"/>
      <c r="D853" s="146"/>
      <c r="E853" s="131"/>
    </row>
    <row r="854" spans="1:5">
      <c r="A854" s="145"/>
      <c r="B854" s="146"/>
      <c r="C854" s="146"/>
      <c r="D854" s="146"/>
      <c r="E854" s="131"/>
    </row>
    <row r="855" spans="1:5">
      <c r="A855" s="145"/>
      <c r="B855" s="146"/>
      <c r="C855" s="146"/>
      <c r="D855" s="146"/>
      <c r="E855" s="131"/>
    </row>
    <row r="856" spans="1:5">
      <c r="A856" s="145"/>
      <c r="B856" s="146"/>
      <c r="C856" s="146"/>
      <c r="D856" s="146"/>
      <c r="E856" s="131"/>
    </row>
    <row r="857" spans="1:5">
      <c r="A857" s="145"/>
      <c r="B857" s="146"/>
      <c r="C857" s="146"/>
      <c r="D857" s="146"/>
      <c r="E857" s="131"/>
    </row>
    <row r="858" spans="1:5">
      <c r="A858" s="145"/>
      <c r="B858" s="146"/>
      <c r="C858" s="146"/>
      <c r="D858" s="146"/>
      <c r="E858" s="131"/>
    </row>
    <row r="859" spans="1:5">
      <c r="A859" s="145"/>
      <c r="B859" s="146"/>
      <c r="C859" s="146"/>
      <c r="D859" s="146"/>
      <c r="E859" s="131"/>
    </row>
    <row r="860" spans="1:5">
      <c r="A860" s="145"/>
      <c r="B860" s="146"/>
      <c r="C860" s="146"/>
      <c r="D860" s="146"/>
      <c r="E860" s="131"/>
    </row>
    <row r="861" spans="1:5">
      <c r="A861" s="145"/>
      <c r="B861" s="146"/>
      <c r="C861" s="146"/>
      <c r="D861" s="146"/>
      <c r="E861" s="131"/>
    </row>
    <row r="862" spans="1:5">
      <c r="A862" s="145"/>
      <c r="B862" s="146"/>
      <c r="C862" s="146"/>
      <c r="D862" s="146"/>
      <c r="E862" s="131"/>
    </row>
    <row r="863" spans="1:5">
      <c r="A863" s="145"/>
      <c r="B863" s="146"/>
      <c r="C863" s="146"/>
      <c r="D863" s="146"/>
      <c r="E863" s="131"/>
    </row>
    <row r="864" spans="1:5">
      <c r="A864" s="145"/>
      <c r="B864" s="146"/>
      <c r="C864" s="146"/>
      <c r="D864" s="146"/>
      <c r="E864" s="131"/>
    </row>
    <row r="865" spans="1:5">
      <c r="A865" s="145"/>
      <c r="B865" s="146"/>
      <c r="C865" s="146"/>
      <c r="D865" s="146"/>
      <c r="E865" s="131"/>
    </row>
    <row r="866" spans="1:5">
      <c r="A866" s="145"/>
      <c r="B866" s="146"/>
      <c r="C866" s="146"/>
      <c r="D866" s="146"/>
      <c r="E866" s="131"/>
    </row>
    <row r="867" spans="1:5">
      <c r="A867" s="145"/>
      <c r="B867" s="146"/>
      <c r="C867" s="146"/>
      <c r="D867" s="146"/>
      <c r="E867" s="131"/>
    </row>
    <row r="868" spans="1:5">
      <c r="A868" s="145"/>
      <c r="B868" s="146"/>
      <c r="C868" s="146"/>
      <c r="D868" s="146"/>
      <c r="E868" s="131"/>
    </row>
    <row r="869" spans="1:5">
      <c r="A869" s="145"/>
      <c r="B869" s="146"/>
      <c r="C869" s="146"/>
      <c r="D869" s="146"/>
      <c r="E869" s="131"/>
    </row>
    <row r="870" spans="1:5">
      <c r="A870" s="145"/>
      <c r="B870" s="146"/>
      <c r="C870" s="146"/>
      <c r="D870" s="146"/>
      <c r="E870" s="131"/>
    </row>
    <row r="871" spans="1:5">
      <c r="A871" s="145"/>
      <c r="B871" s="146"/>
      <c r="C871" s="146"/>
      <c r="D871" s="146"/>
      <c r="E871" s="131"/>
    </row>
    <row r="872" spans="1:5">
      <c r="A872" s="145"/>
      <c r="B872" s="146"/>
      <c r="C872" s="146"/>
      <c r="D872" s="146"/>
      <c r="E872" s="131"/>
    </row>
    <row r="873" spans="1:5">
      <c r="A873" s="145"/>
      <c r="B873" s="146"/>
      <c r="C873" s="146"/>
      <c r="D873" s="146"/>
      <c r="E873" s="131"/>
    </row>
  </sheetData>
  <sheetProtection password="C7F0" sheet="1" objects="1" scenarios="1" selectLockedCells="1" selectUnlockedCells="1"/>
  <mergeCells count="20">
    <mergeCell ref="A143:E143"/>
    <mergeCell ref="A150:E150"/>
    <mergeCell ref="A155:E155"/>
    <mergeCell ref="A110:E110"/>
    <mergeCell ref="A115:E115"/>
    <mergeCell ref="A125:E125"/>
    <mergeCell ref="A131:E131"/>
    <mergeCell ref="A137:E137"/>
    <mergeCell ref="A16:E16"/>
    <mergeCell ref="A45:E45"/>
    <mergeCell ref="A40:E40"/>
    <mergeCell ref="A36:E36"/>
    <mergeCell ref="A105:E105"/>
    <mergeCell ref="A57:E57"/>
    <mergeCell ref="A67:E67"/>
    <mergeCell ref="A75:E75"/>
    <mergeCell ref="A82:E82"/>
    <mergeCell ref="A92:E92"/>
    <mergeCell ref="A99:E99"/>
    <mergeCell ref="A51:E51"/>
  </mergeCells>
  <conditionalFormatting sqref="E18">
    <cfRule type="expression" dxfId="1" priority="1">
      <formula>IF(C18="YES",1,0)</formula>
    </cfRule>
    <cfRule type="expression" dxfId="0" priority="2">
      <formula>IF(#REF!="YES",1,0)</formula>
    </cfRule>
  </conditionalFormatting>
  <dataValidations disablePrompts="1" count="2">
    <dataValidation type="list" allowBlank="1" showInputMessage="1" showErrorMessage="1" sqref="C156:C163 C151:C152 C144:C147 C138:C140 C132:C134 C126:C128 C116:C122 C111:C112 C106:C107 C100:C102 C93:C96 C83:C89 C76:C79 C68:C72 C58:C64 C52:C54 C37 C41:C42 C46:C48 C19:C32">
      <formula1>$N$1:$N$1</formula1>
    </dataValidation>
    <dataValidation type="list" allowBlank="1" showInputMessage="1" showErrorMessage="1" promptTitle="Comment Required" prompt="If you answer YES, please indicate your initiatives in the comment box" sqref="C18">
      <formula1>$N$1:$N$1</formula1>
    </dataValidation>
  </dataValidations>
  <hyperlinks>
    <hyperlink ref="A8" location="EMA" display="5.   OPTIONAL: Submit this page to the Environmental Media Association for awards consideration - "/>
  </hyperlinks>
  <pageMargins left="0.25" right="0.25" top="0.61342592592592593" bottom="0.75" header="0.3" footer="0.3"/>
  <pageSetup orientation="portrait" r:id="rId1"/>
  <headerFooter>
    <oddHeader>&amp;L&amp;"-,Italic"&amp;10&amp;K01+023Please consider the environment before you print!</oddHeader>
    <oddFooter>&amp;L&amp;P&amp;R&amp;"-,Italic"&amp;K01+049&amp;GPEACH v1. April 2017</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21</vt:i4>
      </vt:variant>
    </vt:vector>
  </HeadingPairs>
  <TitlesOfParts>
    <vt:vector size="25" baseType="lpstr">
      <vt:lpstr>Instructions</vt:lpstr>
      <vt:lpstr>1. Dashboard</vt:lpstr>
      <vt:lpstr>2. PEACH</vt:lpstr>
      <vt:lpstr>3. PEACH Print Version</vt:lpstr>
      <vt:lpstr>ACCOUNTING</vt:lpstr>
      <vt:lpstr>ART</vt:lpstr>
      <vt:lpstr>ASSISTANT_DIRECTORS</vt:lpstr>
      <vt:lpstr>CAMERA</vt:lpstr>
      <vt:lpstr>CATERING</vt:lpstr>
      <vt:lpstr>CONSTRUCTION</vt:lpstr>
      <vt:lpstr>COSTUME_WARDROBE</vt:lpstr>
      <vt:lpstr>CRAFT_SERVICE</vt:lpstr>
      <vt:lpstr>ELECTRIC</vt:lpstr>
      <vt:lpstr>EMA</vt:lpstr>
      <vt:lpstr>GREENS</vt:lpstr>
      <vt:lpstr>GRIP</vt:lpstr>
      <vt:lpstr>HAIR</vt:lpstr>
      <vt:lpstr>LOCATION</vt:lpstr>
      <vt:lpstr>MAKE_UP</vt:lpstr>
      <vt:lpstr>PRODUCTION</vt:lpstr>
      <vt:lpstr>PROPS</vt:lpstr>
      <vt:lpstr>SET_DECORATION</vt:lpstr>
      <vt:lpstr>SOUND</vt:lpstr>
      <vt:lpstr>SPECIAL_EFFECTS</vt:lpstr>
      <vt:lpstr>TRANSPORTATION</vt:lpstr>
    </vt:vector>
  </TitlesOfParts>
  <Company>NBC Universal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Shannon Bart</dc:creator>
  <cp:lastModifiedBy>Cydney Lyons</cp:lastModifiedBy>
  <cp:lastPrinted>2016-12-09T00:17:04Z</cp:lastPrinted>
  <dcterms:created xsi:type="dcterms:W3CDTF">2014-04-02T19:14:27Z</dcterms:created>
  <dcterms:modified xsi:type="dcterms:W3CDTF">2017-04-14T06:37:06Z</dcterms:modified>
</cp:coreProperties>
</file>