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Default Extension="jpeg" ContentType="image/jpeg"/>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updateLinks="never" codeName="ThisWorkbook" defaultThemeVersion="124226"/>
  <bookViews>
    <workbookView xWindow="360" yWindow="135" windowWidth="20730" windowHeight="10425" tabRatio="630"/>
  </bookViews>
  <sheets>
    <sheet name="PEACH+ Instructions" sheetId="19" r:id="rId1"/>
    <sheet name="1. Dashboard" sheetId="10" r:id="rId2"/>
    <sheet name="2. PEACHecklist+" sheetId="7" r:id="rId3"/>
    <sheet name="3. EMA Green Seal" sheetId="14" r:id="rId4"/>
    <sheet name="4.PEACH+ Print Version" sheetId="21" r:id="rId5"/>
  </sheets>
  <externalReferences>
    <externalReference r:id="rId6"/>
    <externalReference r:id="rId7"/>
    <externalReference r:id="rId8"/>
    <externalReference r:id="rId9"/>
    <externalReference r:id="rId10"/>
    <externalReference r:id="rId11"/>
  </externalReferences>
  <definedNames>
    <definedName name="ACCOUNTING">'2. PEACHecklist+'!$A$91</definedName>
    <definedName name="ART">'2. PEACHecklist+'!$A$103</definedName>
    <definedName name="ASSISTANT_DIRECTORS">'2. PEACHecklist+'!$A$116</definedName>
    <definedName name="BLANKYESNO" localSheetId="4">'[1]2. PEACHecklist+'!$AA$1:$AA$4</definedName>
    <definedName name="BLANKYESNO" localSheetId="0">'[2]Best Practices'!$AA$1:$AA$3</definedName>
    <definedName name="BLANKYESNO">'2. PEACHecklist+'!$AA$1:$AA$3</definedName>
    <definedName name="CAMERA">'2. PEACHecklist+'!$A$130</definedName>
    <definedName name="CATERING">'2. PEACHecklist+'!$A$146</definedName>
    <definedName name="CONSTRUCTION">'2. PEACHecklist+'!$A$298</definedName>
    <definedName name="COSTUME_WARDROBE">'2. PEACHecklist+'!$A$198</definedName>
    <definedName name="CRAFT_SERVICE">'2. PEACHecklist+'!$A$214</definedName>
    <definedName name="ELECTRIC">'2. PEACHecklist+'!$A$239</definedName>
    <definedName name="GREENS">'2. PEACHecklist+'!$A$257</definedName>
    <definedName name="GRIP">'2. PEACHecklist+'!$A$273</definedName>
    <definedName name="HAIR">'2. PEACHecklist+'!$A$284</definedName>
    <definedName name="JohnBob">'3. EMA Green Seal'!$I$23:$I$24</definedName>
    <definedName name="LOCATIONS">'2. PEACHecklist+'!$A$170</definedName>
    <definedName name="MAKE_UP">'2. PEACHecklist+'!$A$319</definedName>
    <definedName name="oldyesno">'[3]2. PEACHecklist+'!$AA$1:$AA$4</definedName>
    <definedName name="PRODUCTION">'2. PEACHecklist+'!$A$15</definedName>
    <definedName name="PROPS">'2. PEACHecklist+'!$A$334</definedName>
    <definedName name="SET_DECORATION">'2. PEACHecklist+'!$A$348</definedName>
    <definedName name="SOUND">'2. PEACHecklist+'!$A$380</definedName>
    <definedName name="SPECIAL_EFFECTS">'2. PEACHecklist+'!$A$362</definedName>
    <definedName name="TRANSPORTATION">'2. PEACHecklist+'!$A$393</definedName>
    <definedName name="YesNo" localSheetId="2">[4]Sheet1!$A$1:$A$2</definedName>
    <definedName name="YesNo" localSheetId="3">[5]Sheet1!$A$1:$A$2</definedName>
    <definedName name="YesNo1">[6]Sheet1!$A$1:$A$2</definedName>
  </definedNames>
  <calcPr calcId="124519"/>
</workbook>
</file>

<file path=xl/calcChain.xml><?xml version="1.0" encoding="utf-8"?>
<calcChain xmlns="http://schemas.openxmlformats.org/spreadsheetml/2006/main">
  <c r="F167" i="14"/>
  <c r="F166"/>
  <c r="F165"/>
  <c r="F164"/>
  <c r="F163"/>
  <c r="F161"/>
  <c r="F162"/>
  <c r="F160"/>
  <c r="F156"/>
  <c r="F155"/>
  <c r="F151"/>
  <c r="F149"/>
  <c r="F150"/>
  <c r="F148"/>
  <c r="F144"/>
  <c r="F143"/>
  <c r="F142"/>
  <c r="F138"/>
  <c r="F137"/>
  <c r="F136"/>
  <c r="F132"/>
  <c r="F131"/>
  <c r="F130"/>
  <c r="F126"/>
  <c r="F125"/>
  <c r="F124"/>
  <c r="F122"/>
  <c r="F121"/>
  <c r="F123"/>
  <c r="F120"/>
  <c r="F116"/>
  <c r="F115"/>
  <c r="F111"/>
  <c r="F110"/>
  <c r="F105"/>
  <c r="F106"/>
  <c r="F104"/>
  <c r="F100"/>
  <c r="F99"/>
  <c r="F98"/>
  <c r="F97"/>
  <c r="F93"/>
  <c r="F92"/>
  <c r="F91"/>
  <c r="F90"/>
  <c r="F89"/>
  <c r="F88"/>
  <c r="F87"/>
  <c r="F83"/>
  <c r="F82"/>
  <c r="F81"/>
  <c r="F80"/>
  <c r="F76"/>
  <c r="F75"/>
  <c r="F74"/>
  <c r="F73"/>
  <c r="F72"/>
  <c r="F68"/>
  <c r="F67"/>
  <c r="F66"/>
  <c r="F65"/>
  <c r="F64"/>
  <c r="F63"/>
  <c r="F62"/>
  <c r="F58"/>
  <c r="F57"/>
  <c r="F56"/>
  <c r="F52"/>
  <c r="F51"/>
  <c r="F50"/>
  <c r="F46"/>
  <c r="F45"/>
  <c r="F41"/>
  <c r="F36"/>
  <c r="F35"/>
  <c r="F34"/>
  <c r="F33"/>
  <c r="F32"/>
  <c r="F31"/>
  <c r="F30"/>
  <c r="F29"/>
  <c r="F28"/>
  <c r="F27"/>
  <c r="F26"/>
  <c r="F25"/>
  <c r="F24"/>
  <c r="F23"/>
  <c r="E11" i="21"/>
  <c r="E12"/>
  <c r="E13"/>
  <c r="E10"/>
  <c r="C13"/>
  <c r="C14"/>
  <c r="C11"/>
  <c r="C12"/>
  <c r="C10"/>
  <c r="D16" i="14"/>
  <c r="F19"/>
  <c r="F17"/>
  <c r="F18"/>
  <c r="F16"/>
  <c r="D17"/>
  <c r="D18"/>
  <c r="D19"/>
  <c r="G9" i="7"/>
  <c r="G10"/>
  <c r="G11"/>
  <c r="G8"/>
  <c r="C9"/>
  <c r="C10"/>
  <c r="C11"/>
  <c r="C12"/>
  <c r="C8"/>
  <c r="M176" l="1"/>
  <c r="C16" i="14"/>
  <c r="D94"/>
  <c r="D84"/>
  <c r="D77"/>
  <c r="D69"/>
  <c r="D59"/>
  <c r="D53"/>
  <c r="D47"/>
  <c r="D38"/>
  <c r="C19"/>
  <c r="F22"/>
  <c r="C18"/>
  <c r="C17"/>
  <c r="C22"/>
  <c r="M175" i="7" l="1"/>
  <c r="M177"/>
  <c r="M178"/>
  <c r="M179"/>
  <c r="M180"/>
  <c r="M181"/>
  <c r="M182"/>
  <c r="M183"/>
  <c r="M184"/>
  <c r="M189"/>
  <c r="M190"/>
  <c r="M191"/>
  <c r="M192"/>
  <c r="M195"/>
  <c r="M197"/>
  <c r="D168" i="14"/>
  <c r="F5" i="10"/>
  <c r="F21"/>
  <c r="E21"/>
  <c r="F20"/>
  <c r="E20"/>
  <c r="F19"/>
  <c r="E19"/>
  <c r="F18"/>
  <c r="E18"/>
  <c r="F17"/>
  <c r="E17"/>
  <c r="F16"/>
  <c r="E16"/>
  <c r="F8"/>
  <c r="E8"/>
  <c r="F14"/>
  <c r="E14"/>
  <c r="F13"/>
  <c r="E13"/>
  <c r="F12"/>
  <c r="E12"/>
  <c r="F11"/>
  <c r="E11"/>
  <c r="F10"/>
  <c r="E10"/>
  <c r="F9"/>
  <c r="E9"/>
  <c r="F15"/>
  <c r="E15"/>
  <c r="F7"/>
  <c r="E7"/>
  <c r="F6"/>
  <c r="E6"/>
  <c r="E5"/>
  <c r="F4"/>
  <c r="E4"/>
  <c r="F3"/>
  <c r="E3"/>
  <c r="F2"/>
  <c r="E2"/>
  <c r="D21"/>
  <c r="D20"/>
  <c r="D19"/>
  <c r="D18"/>
  <c r="D17"/>
  <c r="D16"/>
  <c r="D8"/>
  <c r="D14"/>
  <c r="D13"/>
  <c r="D12"/>
  <c r="D11"/>
  <c r="D10"/>
  <c r="D9"/>
  <c r="D15"/>
  <c r="D7"/>
  <c r="D6"/>
  <c r="D5"/>
  <c r="D4"/>
  <c r="D3"/>
  <c r="D157" i="14"/>
  <c r="C167"/>
  <c r="E167" s="1"/>
  <c r="C166"/>
  <c r="E166" s="1"/>
  <c r="C165"/>
  <c r="E165" s="1"/>
  <c r="C164"/>
  <c r="E164" s="1"/>
  <c r="C163"/>
  <c r="E163" s="1"/>
  <c r="C162"/>
  <c r="E162" s="1"/>
  <c r="C161"/>
  <c r="E161" s="1"/>
  <c r="C160"/>
  <c r="E160" s="1"/>
  <c r="C156"/>
  <c r="E156" s="1"/>
  <c r="C155"/>
  <c r="E155" s="1"/>
  <c r="C151"/>
  <c r="E151" s="1"/>
  <c r="C150"/>
  <c r="E150" s="1"/>
  <c r="C149"/>
  <c r="E149" s="1"/>
  <c r="C148"/>
  <c r="E148" s="1"/>
  <c r="C144"/>
  <c r="E144" s="1"/>
  <c r="C143"/>
  <c r="E143" s="1"/>
  <c r="C142"/>
  <c r="E142" s="1"/>
  <c r="C138"/>
  <c r="E138" s="1"/>
  <c r="C137"/>
  <c r="E137" s="1"/>
  <c r="C136"/>
  <c r="E136" s="1"/>
  <c r="C132"/>
  <c r="E132" s="1"/>
  <c r="C131"/>
  <c r="E131" s="1"/>
  <c r="C130"/>
  <c r="E130" s="1"/>
  <c r="C76"/>
  <c r="E76" s="1"/>
  <c r="C75"/>
  <c r="E75" s="1"/>
  <c r="C74"/>
  <c r="E74" s="1"/>
  <c r="C73"/>
  <c r="E73" s="1"/>
  <c r="C72"/>
  <c r="E72" s="1"/>
  <c r="C116"/>
  <c r="E116" s="1"/>
  <c r="C115"/>
  <c r="E115" s="1"/>
  <c r="C111"/>
  <c r="E111" s="1"/>
  <c r="C110"/>
  <c r="E110" s="1"/>
  <c r="C106"/>
  <c r="E106" s="1"/>
  <c r="C105"/>
  <c r="E105" s="1"/>
  <c r="C104"/>
  <c r="E104" s="1"/>
  <c r="C100"/>
  <c r="E100" s="1"/>
  <c r="C99"/>
  <c r="E99" s="1"/>
  <c r="C98"/>
  <c r="E98" s="1"/>
  <c r="C97"/>
  <c r="E97" s="1"/>
  <c r="C93"/>
  <c r="E93" s="1"/>
  <c r="C92"/>
  <c r="E92" s="1"/>
  <c r="C91"/>
  <c r="E91" s="1"/>
  <c r="C90"/>
  <c r="E90" s="1"/>
  <c r="C89"/>
  <c r="E89" s="1"/>
  <c r="C88"/>
  <c r="E88" s="1"/>
  <c r="C87"/>
  <c r="E87" s="1"/>
  <c r="C83"/>
  <c r="E83" s="1"/>
  <c r="C82"/>
  <c r="E82" s="1"/>
  <c r="C81"/>
  <c r="E81" s="1"/>
  <c r="C80"/>
  <c r="E80" s="1"/>
  <c r="C126"/>
  <c r="E126" s="1"/>
  <c r="C125"/>
  <c r="E125" s="1"/>
  <c r="C124"/>
  <c r="E124" s="1"/>
  <c r="C123"/>
  <c r="E123" s="1"/>
  <c r="C122"/>
  <c r="E122" s="1"/>
  <c r="C121"/>
  <c r="E121" s="1"/>
  <c r="C120"/>
  <c r="E120" s="1"/>
  <c r="C68"/>
  <c r="E68" s="1"/>
  <c r="C67"/>
  <c r="E67" s="1"/>
  <c r="C66"/>
  <c r="E66" s="1"/>
  <c r="C65"/>
  <c r="E65" s="1"/>
  <c r="C64"/>
  <c r="E64" s="1"/>
  <c r="C63"/>
  <c r="E63" s="1"/>
  <c r="C62"/>
  <c r="E62" s="1"/>
  <c r="C58"/>
  <c r="E58" s="1"/>
  <c r="C57"/>
  <c r="E57" s="1"/>
  <c r="C56"/>
  <c r="E56" s="1"/>
  <c r="C52"/>
  <c r="E52" s="1"/>
  <c r="C51"/>
  <c r="E51" s="1"/>
  <c r="C50"/>
  <c r="E50" s="1"/>
  <c r="C46"/>
  <c r="E46" s="1"/>
  <c r="C45"/>
  <c r="E45" s="1"/>
  <c r="C41"/>
  <c r="E41" s="1"/>
  <c r="E42" s="1"/>
  <c r="C36"/>
  <c r="E36" s="1"/>
  <c r="C35"/>
  <c r="E35" s="1"/>
  <c r="C34"/>
  <c r="E34" s="1"/>
  <c r="C33"/>
  <c r="E33" s="1"/>
  <c r="C32"/>
  <c r="E32" s="1"/>
  <c r="C31"/>
  <c r="E31" s="1"/>
  <c r="C30"/>
  <c r="E30" s="1"/>
  <c r="C29"/>
  <c r="E29" s="1"/>
  <c r="C28"/>
  <c r="E28" s="1"/>
  <c r="C27"/>
  <c r="E27" s="1"/>
  <c r="C26"/>
  <c r="E26" s="1"/>
  <c r="D2" i="10"/>
  <c r="C25" i="14"/>
  <c r="E25" s="1"/>
  <c r="C24"/>
  <c r="E24" s="1"/>
  <c r="C23"/>
  <c r="E23" s="1"/>
  <c r="E22"/>
  <c r="M27" i="7"/>
  <c r="M28"/>
  <c r="M29"/>
  <c r="M30"/>
  <c r="M32"/>
  <c r="M33"/>
  <c r="M34"/>
  <c r="M35"/>
  <c r="M36"/>
  <c r="M37"/>
  <c r="M38"/>
  <c r="M39"/>
  <c r="M40"/>
  <c r="M41"/>
  <c r="M42"/>
  <c r="M43"/>
  <c r="M44"/>
  <c r="M47"/>
  <c r="M50"/>
  <c r="M51"/>
  <c r="M52"/>
  <c r="M53"/>
  <c r="M54"/>
  <c r="M55"/>
  <c r="M58"/>
  <c r="M60"/>
  <c r="M61"/>
  <c r="M62"/>
  <c r="M63"/>
  <c r="M64"/>
  <c r="M65"/>
  <c r="M66"/>
  <c r="M67"/>
  <c r="M68"/>
  <c r="M69"/>
  <c r="M70"/>
  <c r="M71"/>
  <c r="M72"/>
  <c r="M73"/>
  <c r="M74"/>
  <c r="M75"/>
  <c r="M76"/>
  <c r="M77"/>
  <c r="M78"/>
  <c r="M79"/>
  <c r="M80"/>
  <c r="M81"/>
  <c r="M82"/>
  <c r="M83"/>
  <c r="M84"/>
  <c r="M85"/>
  <c r="M86"/>
  <c r="M87"/>
  <c r="M88"/>
  <c r="M89"/>
  <c r="M91"/>
  <c r="M92"/>
  <c r="M93"/>
  <c r="M94"/>
  <c r="M95"/>
  <c r="M96"/>
  <c r="M97"/>
  <c r="M98"/>
  <c r="M99"/>
  <c r="M100"/>
  <c r="M101"/>
  <c r="M102"/>
  <c r="M103"/>
  <c r="M104"/>
  <c r="M105"/>
  <c r="M106"/>
  <c r="M107"/>
  <c r="M108"/>
  <c r="M109"/>
  <c r="M110"/>
  <c r="M111"/>
  <c r="M112"/>
  <c r="M114"/>
  <c r="M115"/>
  <c r="M116"/>
  <c r="M117"/>
  <c r="M118"/>
  <c r="M119"/>
  <c r="M120"/>
  <c r="M121"/>
  <c r="M122"/>
  <c r="M123"/>
  <c r="M124"/>
  <c r="M125"/>
  <c r="M126"/>
  <c r="M127"/>
  <c r="M128"/>
  <c r="M129"/>
  <c r="M130"/>
  <c r="M131"/>
  <c r="M132"/>
  <c r="M133"/>
  <c r="M134"/>
  <c r="M135"/>
  <c r="M136"/>
  <c r="M137"/>
  <c r="M138"/>
  <c r="M139"/>
  <c r="M140"/>
  <c r="M141"/>
  <c r="M142"/>
  <c r="M143"/>
  <c r="M144"/>
  <c r="M145"/>
  <c r="M146"/>
  <c r="M147"/>
  <c r="M148"/>
  <c r="M149"/>
  <c r="M150"/>
  <c r="M151"/>
  <c r="M152"/>
  <c r="M153"/>
  <c r="M154"/>
  <c r="M155"/>
  <c r="M156"/>
  <c r="M157"/>
  <c r="M158"/>
  <c r="M159"/>
  <c r="M160"/>
  <c r="M161"/>
  <c r="M162"/>
  <c r="M163"/>
  <c r="M164"/>
  <c r="M165"/>
  <c r="M166"/>
  <c r="M167"/>
  <c r="M168"/>
  <c r="M169"/>
  <c r="M170"/>
  <c r="M171"/>
  <c r="M172"/>
  <c r="M173"/>
  <c r="M174"/>
  <c r="M198"/>
  <c r="M199"/>
  <c r="M200"/>
  <c r="M201"/>
  <c r="M202"/>
  <c r="M203"/>
  <c r="M204"/>
  <c r="M205"/>
  <c r="M206"/>
  <c r="M207"/>
  <c r="M208"/>
  <c r="M210"/>
  <c r="M211"/>
  <c r="M212"/>
  <c r="M214"/>
  <c r="M215"/>
  <c r="M216"/>
  <c r="M217"/>
  <c r="M218"/>
  <c r="M219"/>
  <c r="M220"/>
  <c r="M221"/>
  <c r="M222"/>
  <c r="M223"/>
  <c r="M224"/>
  <c r="M225"/>
  <c r="M226"/>
  <c r="M227"/>
  <c r="M228"/>
  <c r="M229"/>
  <c r="M230"/>
  <c r="M231"/>
  <c r="M232"/>
  <c r="M233"/>
  <c r="M234"/>
  <c r="M235"/>
  <c r="M237"/>
  <c r="M238"/>
  <c r="M239"/>
  <c r="M240"/>
  <c r="M241"/>
  <c r="M242"/>
  <c r="M243"/>
  <c r="M244"/>
  <c r="M245"/>
  <c r="M246"/>
  <c r="M247"/>
  <c r="M248"/>
  <c r="M249"/>
  <c r="M250"/>
  <c r="M251"/>
  <c r="M252"/>
  <c r="M253"/>
  <c r="M254"/>
  <c r="M255"/>
  <c r="M257"/>
  <c r="M258"/>
  <c r="M259"/>
  <c r="M260"/>
  <c r="M261"/>
  <c r="M262"/>
  <c r="M263"/>
  <c r="M264"/>
  <c r="M265"/>
  <c r="M266"/>
  <c r="M267"/>
  <c r="M268"/>
  <c r="M269"/>
  <c r="M270"/>
  <c r="M271"/>
  <c r="M272"/>
  <c r="M273"/>
  <c r="M274"/>
  <c r="M275"/>
  <c r="M276"/>
  <c r="M277"/>
  <c r="M278"/>
  <c r="M279"/>
  <c r="M280"/>
  <c r="M281"/>
  <c r="M282"/>
  <c r="M284"/>
  <c r="M285"/>
  <c r="M286"/>
  <c r="M287"/>
  <c r="M288"/>
  <c r="M289"/>
  <c r="M290"/>
  <c r="M291"/>
  <c r="M292"/>
  <c r="M293"/>
  <c r="M294"/>
  <c r="M295"/>
  <c r="M296"/>
  <c r="M297"/>
  <c r="M298"/>
  <c r="M299"/>
  <c r="M300"/>
  <c r="M301"/>
  <c r="M302"/>
  <c r="M303"/>
  <c r="M304"/>
  <c r="M305"/>
  <c r="M306"/>
  <c r="M307"/>
  <c r="M308"/>
  <c r="M309"/>
  <c r="M310"/>
  <c r="M311"/>
  <c r="M312"/>
  <c r="M313"/>
  <c r="M314"/>
  <c r="M315"/>
  <c r="M316"/>
  <c r="M317"/>
  <c r="M318"/>
  <c r="M319"/>
  <c r="M320"/>
  <c r="M321"/>
  <c r="M322"/>
  <c r="M323"/>
  <c r="M324"/>
  <c r="M325"/>
  <c r="M326"/>
  <c r="M327"/>
  <c r="M328"/>
  <c r="M329"/>
  <c r="M330"/>
  <c r="M331"/>
  <c r="M333"/>
  <c r="M334"/>
  <c r="M335"/>
  <c r="M336"/>
  <c r="M337"/>
  <c r="M338"/>
  <c r="M339"/>
  <c r="M340"/>
  <c r="M341"/>
  <c r="M342"/>
  <c r="M343"/>
  <c r="M344"/>
  <c r="M345"/>
  <c r="M346"/>
  <c r="M347"/>
  <c r="M348"/>
  <c r="M349"/>
  <c r="M350"/>
  <c r="M351"/>
  <c r="M352"/>
  <c r="M353"/>
  <c r="M354"/>
  <c r="M355"/>
  <c r="M356"/>
  <c r="M357"/>
  <c r="M358"/>
  <c r="M359"/>
  <c r="M360"/>
  <c r="M361"/>
  <c r="M362"/>
  <c r="M363"/>
  <c r="M364"/>
  <c r="M365"/>
  <c r="M366"/>
  <c r="M367"/>
  <c r="M368"/>
  <c r="M369"/>
  <c r="M370"/>
  <c r="M371"/>
  <c r="M372"/>
  <c r="M373"/>
  <c r="M374"/>
  <c r="M375"/>
  <c r="M376"/>
  <c r="M377"/>
  <c r="M378"/>
  <c r="M379"/>
  <c r="M380"/>
  <c r="M381"/>
  <c r="M382"/>
  <c r="M383"/>
  <c r="M384"/>
  <c r="M385"/>
  <c r="M386"/>
  <c r="M387"/>
  <c r="M388"/>
  <c r="M389"/>
  <c r="M390"/>
  <c r="M391"/>
  <c r="M392"/>
  <c r="M393"/>
  <c r="M394"/>
  <c r="M395"/>
  <c r="M396"/>
  <c r="M397"/>
  <c r="M398"/>
  <c r="M399"/>
  <c r="M400"/>
  <c r="M401"/>
  <c r="M402"/>
  <c r="M403"/>
  <c r="M404"/>
  <c r="M405"/>
  <c r="M406"/>
  <c r="M407"/>
  <c r="M408"/>
  <c r="M409"/>
  <c r="M410"/>
  <c r="M411"/>
  <c r="M412"/>
  <c r="M25"/>
  <c r="M26"/>
  <c r="M23"/>
  <c r="M24"/>
  <c r="M22"/>
  <c r="D42" i="14"/>
  <c r="D127"/>
  <c r="D101"/>
  <c r="D107"/>
  <c r="D112"/>
  <c r="D117"/>
  <c r="D133"/>
  <c r="D139"/>
  <c r="D145"/>
  <c r="D152"/>
  <c r="E59" l="1"/>
  <c r="E77"/>
  <c r="E145"/>
  <c r="E84"/>
  <c r="E53"/>
  <c r="E47"/>
  <c r="E69"/>
  <c r="E38"/>
  <c r="G14" i="10"/>
  <c r="J14" s="1"/>
  <c r="G10"/>
  <c r="J10" s="1"/>
  <c r="E117" i="14"/>
  <c r="D170"/>
  <c r="E107"/>
  <c r="E112"/>
  <c r="E133"/>
  <c r="E127"/>
  <c r="E168"/>
  <c r="E139"/>
  <c r="E94"/>
  <c r="E152"/>
  <c r="E101"/>
  <c r="E157"/>
  <c r="G11" i="10"/>
  <c r="J11" s="1"/>
  <c r="G16"/>
  <c r="J16" s="1"/>
  <c r="G4"/>
  <c r="J4" s="1"/>
  <c r="G12"/>
  <c r="J12" s="1"/>
  <c r="D22"/>
  <c r="G13"/>
  <c r="J13" s="1"/>
  <c r="G17"/>
  <c r="J17" s="1"/>
  <c r="G21"/>
  <c r="J21" s="1"/>
  <c r="G2"/>
  <c r="J2" s="1"/>
  <c r="G20"/>
  <c r="J20" s="1"/>
  <c r="G8"/>
  <c r="J8" s="1"/>
  <c r="G3"/>
  <c r="J3" s="1"/>
  <c r="G7"/>
  <c r="J7" s="1"/>
  <c r="G6"/>
  <c r="J6" s="1"/>
  <c r="I5"/>
  <c r="G19"/>
  <c r="J19" s="1"/>
  <c r="G18"/>
  <c r="J18" s="1"/>
  <c r="G9"/>
  <c r="J9" s="1"/>
  <c r="G15"/>
  <c r="J15" s="1"/>
  <c r="G5"/>
  <c r="J5" s="1"/>
  <c r="I12"/>
  <c r="H3"/>
  <c r="I8"/>
  <c r="I14"/>
  <c r="I18"/>
  <c r="F22"/>
  <c r="E22"/>
  <c r="H4"/>
  <c r="H12"/>
  <c r="H20"/>
  <c r="H19"/>
  <c r="H2"/>
  <c r="H6"/>
  <c r="H14"/>
  <c r="I13"/>
  <c r="I21"/>
  <c r="I10"/>
  <c r="H18"/>
  <c r="I11"/>
  <c r="H9"/>
  <c r="H17"/>
  <c r="I15"/>
  <c r="H16"/>
  <c r="I2"/>
  <c r="H7"/>
  <c r="H8"/>
  <c r="H21"/>
  <c r="I20"/>
  <c r="I19"/>
  <c r="I17"/>
  <c r="I16"/>
  <c r="H11"/>
  <c r="H10"/>
  <c r="I9"/>
  <c r="H15"/>
  <c r="I7"/>
  <c r="I6"/>
  <c r="I4"/>
  <c r="H5"/>
  <c r="H13"/>
  <c r="I3"/>
  <c r="E170" i="14" l="1"/>
  <c r="M38" i="10" s="1"/>
  <c r="I22"/>
  <c r="H22"/>
  <c r="C38" s="1"/>
  <c r="G22"/>
  <c r="J22" s="1"/>
</calcChain>
</file>

<file path=xl/sharedStrings.xml><?xml version="1.0" encoding="utf-8"?>
<sst xmlns="http://schemas.openxmlformats.org/spreadsheetml/2006/main" count="1569" uniqueCount="434">
  <si>
    <t>Yes</t>
  </si>
  <si>
    <t>No</t>
  </si>
  <si>
    <t>UPM:</t>
  </si>
  <si>
    <t>POC:</t>
  </si>
  <si>
    <t xml:space="preserve">Production Name: </t>
  </si>
  <si>
    <t xml:space="preserve">Production Location(s): </t>
  </si>
  <si>
    <t>Points Available</t>
  </si>
  <si>
    <t xml:space="preserve">Points Available </t>
  </si>
  <si>
    <t>Best Practices for a Sustainable Production</t>
  </si>
  <si>
    <t xml:space="preserve">PRODUCTION </t>
  </si>
  <si>
    <t>SUSTAINABLE PRACTICES</t>
  </si>
  <si>
    <t>Identify the senior person accountable for sustainability (Line Producer, UPM or Production Supervisor) and who is responsible for implementing agreed upon sustainability goals (POC, APOC, or Environmental Representative).</t>
  </si>
  <si>
    <t>Set goals and communicate your sustainability objectives to all cast and crew.  Distribute sustainability memos and program updates to cast and crew throughout the production.</t>
  </si>
  <si>
    <t>Work with department heads to incorporate sustainable behaviors and messaging on screen.</t>
  </si>
  <si>
    <t>Work with writers to incorporate dialogue or action that portrays or advocates for environmental responsibility.</t>
  </si>
  <si>
    <t>Purchase carbon offsets.</t>
  </si>
  <si>
    <t>Participate in a community give back project like tree planting, a food drive, etc.</t>
  </si>
  <si>
    <t>Ask your production office facility contact if there are any environmental policies or practices in place.</t>
  </si>
  <si>
    <t>Place visual reminders around offices and workspaces to remind staff and crew to reduce, re-use and recycle.</t>
  </si>
  <si>
    <t>Use bicycle couriers.</t>
  </si>
  <si>
    <t>Ask cast, crew and suppliers for feedback on sustainable production initiatives.</t>
  </si>
  <si>
    <t>Search for new green vendors at GreenProductionGuide.com.</t>
  </si>
  <si>
    <t>Contact your suppliers and ask if they have an environmental policy, and if they provide green products or services.</t>
  </si>
  <si>
    <t>Incorporate Catering best practices into Catering contract.</t>
  </si>
  <si>
    <t>Use non-toxic cleaning products, e.g. Green Seal or EPA's Design for the Environment certified and use paper products (including paper towels, toilet paper, and tissues) that are bleach free and made with recycled content paper.</t>
  </si>
  <si>
    <t>Order colored paper with a minimum of 30% post-consumer recycled content.</t>
  </si>
  <si>
    <t>Order white copy paper made with 100% recycled content.</t>
  </si>
  <si>
    <t>Purchase office and food supplies in bulk to reduce packaging.</t>
  </si>
  <si>
    <t>Use coffee from environmentally preferable sources (Fair trade/shade grown). Avoid "pod" single use coffee and use reusable filters.</t>
  </si>
  <si>
    <t>Buy remanufactured or soy based ink toner cartridges.</t>
  </si>
  <si>
    <t>Reuse lanyards and visitor badges, purchase materials made from recycled content.</t>
  </si>
  <si>
    <t>Purchase from local businesses to support the community and cut down on emissions from delivery.</t>
  </si>
  <si>
    <t>Use reusable crates for delivery and reusable bags for shopping and ask suppliers to take back packaging for larger items such as computers and furniture.</t>
  </si>
  <si>
    <t>PRODUCTS &amp; SUPPLIERS</t>
  </si>
  <si>
    <t>ENERGY</t>
  </si>
  <si>
    <t>l</t>
  </si>
  <si>
    <t>Appoint a person to ensure that lights and are shut off and equipment powered down at the end of each day. Program thermostats to be set at 76 degrees F in the summer and 68 degrees in the winter. Turn off HVAC or set points higher/lower for off hours and weekends.</t>
  </si>
  <si>
    <t>Do not use space heaters.</t>
  </si>
  <si>
    <t>Use Energy Star compliant (or equivalent) electronics, aim for at least 50%.</t>
  </si>
  <si>
    <t>Turn off power strips and unplug chargers when not in use.</t>
  </si>
  <si>
    <t>Sign up for a renewable energy program through your local utility.</t>
  </si>
  <si>
    <t>Use paperless software solutions for digital distribution, start packets and accounting documents.</t>
  </si>
  <si>
    <t>Default all paperwork to digital distribution and implement an opt-in policy for hard copies.</t>
  </si>
  <si>
    <t>If printing is required, print only the updated sheets required and print double sided. Set all printers to default to double sided printing.</t>
  </si>
  <si>
    <t>Choose a font that saves printer ink, such as Century Gothic, Garamond, Courier and Times New Roman.</t>
  </si>
  <si>
    <t xml:space="preserve">Implement a comprehensive office recycling program for common items and harder to recycle items such as media and ink cartridges.  </t>
  </si>
  <si>
    <t>Track waste and ask for recycling/diversion reports from facility managers, waste haulers and recyclers for all work areas (e.g., the production office, set and construction) and locations.</t>
  </si>
  <si>
    <t>Arrange for organics/compost collection for food waste generated in the office.</t>
  </si>
  <si>
    <t>Dispose of batteries, compact fluorescent bulbs and electronic equipment through a certified hazardous waste vendor, as required by law.</t>
  </si>
  <si>
    <t>Coordinate with Locations, Craft Service and Catering to create a responsible waste management plan that includes on set recycling and, where applicable, composting.</t>
  </si>
  <si>
    <t>Use common area recycling/compost and landfill bins.  Reduce or eliminate individual trash cans at workstations to reduce plastic liner use.</t>
  </si>
  <si>
    <t>Donate items that are no longer needed to a vetted local organization or another production.</t>
  </si>
  <si>
    <t>Provide washable dishes and cutlery to reduce waste.  When using disposables use paper not plastic foam (i.e., Styrofoam).</t>
  </si>
  <si>
    <t>Eliminate single use plastic water bottles in offices and instead install a water filter or dispenser.</t>
  </si>
  <si>
    <t>Purchase reusable water bottles for all cast and crew.</t>
  </si>
  <si>
    <t>Order lunches family style to reduce individual packaging waste.</t>
  </si>
  <si>
    <t>Donate all edible leftover food to local food banks and charities.</t>
  </si>
  <si>
    <t>Encourage staff and crew to use public transportation or carpool by providing information on options and offering incentives.</t>
  </si>
  <si>
    <t>Make bicycles available for short trips.</t>
  </si>
  <si>
    <t>Plan office run routes efficiently to reduce emissions.</t>
  </si>
  <si>
    <t>Enforce mandatory no idling rules for all vehicles and adhere to local ordinances regarding idling rules.</t>
  </si>
  <si>
    <t>Hire local crew to avoid travel and accommodations.</t>
  </si>
  <si>
    <t>Work with your travel agent or airline to purchase carbon offsets for air travel.</t>
  </si>
  <si>
    <t>Choose hotels with a clearly stated and implemented environmental programs, and remind crew and cast to take advantage of programs.</t>
  </si>
  <si>
    <t>For long term hotel stays, ask that rooms be serviced less frequently.</t>
  </si>
  <si>
    <t>Track accommodations and air/rail travel for carbon reporting.</t>
  </si>
  <si>
    <t>Use stock or archive footage to limit location, establishing, or aerial shoots.</t>
  </si>
  <si>
    <t>Track the production's environmental impact using an accepted methodology (i.e., PEAR or albert).</t>
  </si>
  <si>
    <t>Reduce printing by only printing when necessary and by printing double sided.  Set all printers to default to double sided printing.</t>
  </si>
  <si>
    <t>Use paperless software solutions for digital distribution.</t>
  </si>
  <si>
    <t>Recycle Paper and Toner Cartridges.</t>
  </si>
  <si>
    <t>Before design begins, look to incorporate existing sets and materials.</t>
  </si>
  <si>
    <t>Design to allow for reuse after strike, keeping end of life in mind.</t>
  </si>
  <si>
    <t>Use standard sizes for doors and windows.</t>
  </si>
  <si>
    <t>Choose construction and design materials that are made from recycled or environmentally preferred content and are recyclable (i.e., avoid Foam, choose cardboard wall skins).</t>
  </si>
  <si>
    <t>Follow green practices -- reduce, reuse, recycle and shut down (e.g., reduce paper, refill water bottles, shut down equipment).</t>
  </si>
  <si>
    <t>Announce production's on-set sustainability initiatives at the first safety meeting and make ongoing announcements throughout production. e.g., point out water refill stations, review proper waste management and offer alternative transportation options.</t>
  </si>
  <si>
    <t>Include green tips on call sheets and add reminders for people to bring reusable water bottles and other green on set tips.</t>
  </si>
  <si>
    <t>Request electronic distribution of call sheets and limit hard copies of sides.</t>
  </si>
  <si>
    <t>For one-line schedules, save ink by choosing white instead of black day break strips and banners.  Avoid printing in color.</t>
  </si>
  <si>
    <t>Tell extras casting and day players to bring refillable water bottles and to mind the production's sustainability initiatives.</t>
  </si>
  <si>
    <t>Ensure background holding has been provided water coolers and recycling bins.</t>
  </si>
  <si>
    <t>Shoot digitally, do not use film.</t>
  </si>
  <si>
    <t>If shooting on film, consider 3-perf over 4-perf.</t>
  </si>
  <si>
    <t>Donate short ends and other expendables.</t>
  </si>
  <si>
    <t>Stream dailies instead of burning DVDs.</t>
  </si>
  <si>
    <t>Use a minimum of 20% energy efficient set lighting such as LEDs, fluorescent and plasma.</t>
  </si>
  <si>
    <t>Use rechargeable batteries.</t>
  </si>
  <si>
    <t>Properly recycle dead batteries, film waste, and/or media materials.</t>
  </si>
  <si>
    <t>Send all bags, cores and cans to lab with exposed film for reuse.</t>
  </si>
  <si>
    <t>Follow green practices; reduce, reuse, recycle and shut down (e.g., reduce paper, refill water bottles, shut down equipment).</t>
  </si>
  <si>
    <t>Use reusable dishes, cups, mugs, silverware, and table cloths when possible.</t>
  </si>
  <si>
    <t>Replace individual bottles of water with water jugs and refillable bottles.</t>
  </si>
  <si>
    <t>Obtain as accurate headcount as possible so as not to over prepare food.</t>
  </si>
  <si>
    <t>Offer vegetarian (no meat) or vegan (no animal products) entree options.</t>
  </si>
  <si>
    <t>Reduce the amount of red meat served throughout the week, limiting it to no more than 25% of meals, or participate in a completely vegetarian day (i.e. Meatless Mondays) regularly.  Communicate the health and environmental benefits of a plant based diet.</t>
  </si>
  <si>
    <t>Serve local, seasonal, organic and/or sustainably grown food.</t>
  </si>
  <si>
    <t>Do not purchase any “Red List” seafood. For guidance in North America, visit SeafoodWatch.org or in the United Kingdom visit www.GoodFishGuide.org.</t>
  </si>
  <si>
    <t>Separate food that cannot be donated for food waste recycling/organics/compost pick ups.</t>
  </si>
  <si>
    <t>Provide recycling bins with lids and clear signs and coordinate with Production/Locations to ensure proper waste management and disposal.</t>
  </si>
  <si>
    <t>Flatten and recycle all cardboard.</t>
  </si>
  <si>
    <t>Use energy efficient practices such as unplugging small appliances and choosing propane over charcoal/wood grills.</t>
  </si>
  <si>
    <t>Prevent grease, oil, or other chemicals from entering drains and waterways.</t>
  </si>
  <si>
    <t>Use environmentally friendly cleaning products (biodegradable, non-toxic, plant-based, Green Seal certified).</t>
  </si>
  <si>
    <t>Use FSC Certified lauan/meranti or a vetted sustainable alternative (e.g., RevolutionPly).</t>
  </si>
  <si>
    <t>Create a plan with Production for strike, allowing for the maximum recovery of materials.  e.g., Build to allow for reuse after strike, engage recyclers/salvage companies, and identify incoming productions that could reuse.</t>
  </si>
  <si>
    <t xml:space="preserve">Build the majority of sets using reused or repurposed set materials rather than new raw materials or minimize set construction.  </t>
  </si>
  <si>
    <t>Use alternatives to wood for structural support, such as steel scaffolding or shipping containers.</t>
  </si>
  <si>
    <t>Use building materials that are non-toxic and made from recycled content or renewable resources.</t>
  </si>
  <si>
    <t>Use paints, stains, and finishes that are low or no-VOC.</t>
  </si>
  <si>
    <t>Use leftover paint as a primer.</t>
  </si>
  <si>
    <t>Follow hazardous waste guidelines for handling paint, brushes, and rags – these cannot be disposed of in regular waste bins or down drains.</t>
  </si>
  <si>
    <t>Donate sets and set materials to another production or vetted non-profits for reuse.</t>
  </si>
  <si>
    <t>Recycle specialized waste such as polystyrene blocks and carpet.</t>
  </si>
  <si>
    <t>Turn off power, HVAC, catwalk and house lights when not in use and before leaving. Close elephant doors when the air conditioning is on.</t>
  </si>
  <si>
    <t>Purchase or rent wardrobe from environmentally preferable sources (e.g., certified organic materials, second-hand clothing and accessories, waterless dye, etc.). Reference the "Making of Making Powered by Nike" app for guidance.</t>
  </si>
  <si>
    <t>Use reusable bags and garments bags and return clothing hangers for reuse.</t>
  </si>
  <si>
    <t>Use a hybrid, electric, or fuel-efficient vehicle as much as possible.</t>
  </si>
  <si>
    <t xml:space="preserve">Avoid dry cleaning. When required, use a PERC-free, environmentally preferable dry-cleaner. </t>
  </si>
  <si>
    <t>Use nontoxic, environmentally friendly detergents.</t>
  </si>
  <si>
    <t>When aging and dyeing, choose the least harmful/natural products. Reference the "Making of Making Powered by Nike" app for guidance.</t>
  </si>
  <si>
    <t>Upon receiving Production approval, donate or repurpose wardrobe articles and material to local charities at the end of production.</t>
  </si>
  <si>
    <t>Follow green practices; reduce, reuse, recycle and shut down (e.g., reduce paper, refill water bottles, shut down equipment and lights).</t>
  </si>
  <si>
    <t>Replace individual bottles of water with water dispensers and refillable bottles on stage.</t>
  </si>
  <si>
    <t>Replace individual bottles of water with water jugs and refillable bottles on location.</t>
  </si>
  <si>
    <t>Provide adequate and convenient water stations using large dispensers. Place near craft tables, camera, work carts, background holding, and base camp. Tip: place dispensers on a cart or strap to dolly for easy mobility.</t>
  </si>
  <si>
    <t>Offer vegetarian (no meat) or vegan (no animal products) options.</t>
  </si>
  <si>
    <t>Reduce the amount of meat served, eliminating it on at least one day a week.</t>
  </si>
  <si>
    <t>Provide recycling bins with lids and clear signs. Coordinate with Production/Locations to ensure proper waste management and disposal.</t>
  </si>
  <si>
    <t>Use energy efficient work lights, e.g., CFL, LED or induction lighting.</t>
  </si>
  <si>
    <t>Make a minimum of 20% of set lighting energy efficient,. e.g. LEDs, fluorescent and plasma.</t>
  </si>
  <si>
    <t>Save the lights by dimming down in between takes and shut off when not in use. When prelight is complete, power down.</t>
  </si>
  <si>
    <t>Recycle plastic lighting gels with mixed plastics.</t>
  </si>
  <si>
    <t>Use low VOC adhesives.</t>
  </si>
  <si>
    <t>Recycle used batteries following safe handling procedures. Store temporarily in one gallon plastic pails with a lid.</t>
  </si>
  <si>
    <t>Reuse and donate expendables.</t>
  </si>
  <si>
    <t>Utilize house power, tie into the grid instead of using generators.</t>
  </si>
  <si>
    <t>Right size generators. Do not order generators larger than your actual power needs.</t>
  </si>
  <si>
    <t>Keep elephant doors closed when the air conditioning is on and turn off power, HVAC, catwalk and house lights when not in use and before leaving.</t>
  </si>
  <si>
    <t>Preserve the local environment -- do not disturb existing flora or fauna or introduce a foreign plant species into a new area.</t>
  </si>
  <si>
    <t>Rent greens before purchasing live plants.</t>
  </si>
  <si>
    <t>Obtain live material from existing tree trimming or removal projects.</t>
  </si>
  <si>
    <t>If purchasing plants, utilize those grown organically and pesticide-free. Use organic mulch and soils.</t>
  </si>
  <si>
    <t>Donate live plants to local organizations.</t>
  </si>
  <si>
    <t>Separate green waste and send for composting.</t>
  </si>
  <si>
    <t>For on set dressing, choose a climate compatible landscape design for the scripted location (e.g. drought resistant species in Southern California).</t>
  </si>
  <si>
    <t>Use adhesives made from natural, nontoxic materials (no petroleum based products).</t>
  </si>
  <si>
    <t>Donate or repurpose expendables. Gels can be donated to film schools or back to the expendables house. Black wrap can be recycled but duvetine cannot.</t>
  </si>
  <si>
    <t>Use refills to avoid disposing of non-recyclable make-up containers.</t>
  </si>
  <si>
    <t>Avoid ozone-depleting aerosols and petroleum based synthetic chemicals (mineral oil, sulfates, etc.).</t>
  </si>
  <si>
    <t>Purchase products that can be refilled and look for products with recyclable or biodegradable packaging.</t>
  </si>
  <si>
    <t>Take aerosol cans to the hazardous waste disposal area (usually at Paint station in Construction).</t>
  </si>
  <si>
    <t>Place clean, recyclable packaging and product containers in plastic/bottles recycling bin.</t>
  </si>
  <si>
    <t>Protect and preserve all locations. If shooting in a park or sensitive location, see Guidelines for Sensitive Locations document.</t>
  </si>
  <si>
    <t xml:space="preserve">Make a plan for all locations to have access to recycling.  Work with the location or with a waste hauler that will accept and recycle all materials recyclable in the local municipality.  </t>
  </si>
  <si>
    <t xml:space="preserve">Arrange for organics/compost collection for food waste generated at all locations. </t>
  </si>
  <si>
    <t>Rent solar powered portable restrooms.</t>
  </si>
  <si>
    <t>Include public transit information on location maps.</t>
  </si>
  <si>
    <t>Use locations protection material made from recycled material and/or reusable mats and protectors.</t>
  </si>
  <si>
    <t>Use non-toxic cleaning supplies for all location clean up.</t>
  </si>
  <si>
    <t>Use energy efficient HVAC units.</t>
  </si>
  <si>
    <t>Turn off light towers and their generators once sun has come up or you no longer need them.</t>
  </si>
  <si>
    <t>Use clean or alternative fuels for heaters (e.g., propane / biodiesel).</t>
  </si>
  <si>
    <t>Logistically support environmental efforts. (e.g., Movement or set up of recycling or compost bins/ water refilling stations).</t>
  </si>
  <si>
    <t>Make a clean sweep of the area to ensure that nothing is left behind including equipment, garbage, resident letters, parking signs and directional signs.</t>
  </si>
  <si>
    <t>Use refills to avoid disposing of non-recyclables make-up containers.</t>
  </si>
  <si>
    <t>Place clean, recyclable cosmetic packaging and product containers in plastic/bottles recycling bin.</t>
  </si>
  <si>
    <t xml:space="preserve">Select cruelty-free, non-toxic prosthetic products and adhesives. </t>
  </si>
  <si>
    <t>Incorporate sustainable behaviors on-screen. e.g., Characters using refillable drink containers and reusable shopping bags.</t>
  </si>
  <si>
    <t>Rent or purchase used items as much as possible, for new items choose environmentally responsible brands or products.</t>
  </si>
  <si>
    <t>Use low or no-VOC adhesives and sprays and dispose of hazardous and regulated materials properly.</t>
  </si>
  <si>
    <t>Use non-toxic, biodegradable cleaners.</t>
  </si>
  <si>
    <t>Upon receiving Production approval, donate or repurpose props and materials to local charities at the end of production. Properly stored food can be donated as well.</t>
  </si>
  <si>
    <t>Incorporate sustainable behaviors on-screen. e.g.. Include recycling bins on set, incorporate environmentally themed messaging in background.</t>
  </si>
  <si>
    <t>Upon receiving Production approval, donate or repurpose materials to local charities at the end of production. Properly stored food can be donated as well.</t>
  </si>
  <si>
    <t>Always protect the environment before an effect and clean up afterwards. Firefighting equipment, clean up equipment and a spill kit must be on hand.</t>
  </si>
  <si>
    <t>Avoid burning toxic materials such as plastic, rubber, diesel fuel, etc.</t>
  </si>
  <si>
    <t>Use propane rather than liquid fuel for fire effects where available.</t>
  </si>
  <si>
    <t>Reduce environmental impact by using water based smoke fluids. Discuss options to digitally alter smoke instead of using toxic compounds to create black or colored smoke.</t>
  </si>
  <si>
    <t>Use biodegradable artificial snow products.</t>
  </si>
  <si>
    <t>Avoid using dust effects that contain known carcinogens.</t>
  </si>
  <si>
    <t>Care should be taken when utilizing wind and rain effects, so as not to damage any sensitive or pristine environment.</t>
  </si>
  <si>
    <t>Limit the amount of hazardous materials purchased, used, and stored on location.</t>
  </si>
  <si>
    <t>Minimize special effects or use digital special effects instead of practical.</t>
  </si>
  <si>
    <t>Use rechargeable batteries in headsets and comteks.</t>
  </si>
  <si>
    <t>Use rechargeable batteries in microphone transmitters.</t>
  </si>
  <si>
    <t>Use a battery voltage tester to reduce disposing of batteries that have not been fully drained. Use partial batteries for other non-critical uses before disposing.</t>
  </si>
  <si>
    <t>Enforce mandatory no idling rules for all vehicles on set and adhere to local ordinances regarding idling rules.</t>
  </si>
  <si>
    <t>Identify a shaded or sheltered area for drivers to wait outside of their vehicles.</t>
  </si>
  <si>
    <t>Use low-carbon fuels such as biodiesel (B20 or greater) or renewable diesel in generators and trucks.</t>
  </si>
  <si>
    <t>Rent hybrid, electric or alternative fuel vehicles and equipment.</t>
  </si>
  <si>
    <t>Turn off generators when not in use and power down trailers at wrap.</t>
  </si>
  <si>
    <t>Reduce emissions on generators by using catalyzed particulate filters and Tier 3 generators.</t>
  </si>
  <si>
    <t>Combine trailers, and limit or right size equipment.</t>
  </si>
  <si>
    <t>Turn off air conditioning in unoccupied trailers.</t>
  </si>
  <si>
    <t>Use trailers that are optimized for energy efficiency and built with sustainable materials.</t>
  </si>
  <si>
    <t>Use trailers that can run off-grid, i.e. with solar and batteries.</t>
  </si>
  <si>
    <t>Use re-refined motor oil and dispose of properly.</t>
  </si>
  <si>
    <t>Provide shuttle service to condense drives or make public transportation feasible.</t>
  </si>
  <si>
    <t>Use electric/hybrid or alternative fuel picture cars.</t>
  </si>
  <si>
    <t>Logistically support environmental efforts. (e.g.. movement of recycling or compost bins/ water refilling stations.)</t>
  </si>
  <si>
    <t>Ask other departments to coordinate orders with the goal of reducing truck trips.</t>
  </si>
  <si>
    <t>Use non-toxic cleaning products in trailers. e.g. Green Seal or EPA's Design for the Environment certified.</t>
  </si>
  <si>
    <t xml:space="preserve">If purchasing swag for crew, choose environmentally friendly gifts, e.g. certified organic apparel and water bottles to have on set. </t>
  </si>
  <si>
    <t>WASTE &amp; RECYCLING</t>
  </si>
  <si>
    <t xml:space="preserve">TRANSPORTATION </t>
  </si>
  <si>
    <t xml:space="preserve">TRANSPORTATION &amp; TRAVEL </t>
  </si>
  <si>
    <t xml:space="preserve">ACCOUNTING </t>
  </si>
  <si>
    <t xml:space="preserve">SUSTAINABLE PRACTICES </t>
  </si>
  <si>
    <t>ART</t>
  </si>
  <si>
    <t>ASSISTANT DIRECTORS</t>
  </si>
  <si>
    <t>CAMERA</t>
  </si>
  <si>
    <t>CATERING</t>
  </si>
  <si>
    <t>CONSTRUCTION</t>
  </si>
  <si>
    <t>COSTUME/WARDROBE</t>
  </si>
  <si>
    <t>CRAFT SERVICE</t>
  </si>
  <si>
    <t>ELECTRIC</t>
  </si>
  <si>
    <t>GRIP</t>
  </si>
  <si>
    <t>HAIR</t>
  </si>
  <si>
    <t>LOCATION</t>
  </si>
  <si>
    <t xml:space="preserve">MAKE UP </t>
  </si>
  <si>
    <t>PROPS</t>
  </si>
  <si>
    <t>SET DECORATION</t>
  </si>
  <si>
    <t>SPECIAL EFFECTS</t>
  </si>
  <si>
    <t>SOUND</t>
  </si>
  <si>
    <t xml:space="preserve">Point 
Value </t>
  </si>
  <si>
    <t>Points Earned</t>
  </si>
  <si>
    <t>Did you set goals and communicate your sustainability objectives to all cast and crew; distributing sustainability memos and program updates to cast and crew throughout the production?</t>
  </si>
  <si>
    <t>Have writers incorporated dialogue or action that portrays or advocates for environmental responsibility?</t>
  </si>
  <si>
    <t>Did you participate in a community give back project? (e.g. tree planting, food drive)</t>
  </si>
  <si>
    <t>Did most (at least 90%) colored copy paper contain a minimum of 30% post-consumer recycled content?</t>
  </si>
  <si>
    <t>Was the majority (at least 90%) of white copy paper made from 100% recycled content?</t>
  </si>
  <si>
    <t xml:space="preserve">Was there a person appointed to ensure that lights are shut off, equipment is powered down at the end of each day, and thermostats are set at appropriate temperatures? </t>
  </si>
  <si>
    <t>Was all paperwork defaulted to digital distribution and did you implement an opt-in policy for hard copies?</t>
  </si>
  <si>
    <t>Have you implemented a comprehensive office recycling program for common items and harder to recycle items such as media and ink cartridges?</t>
  </si>
  <si>
    <t>Did you track waste and request diversion/recycling reports from facility managers and waste haulers for all work areas (e.g., the production office, set and construction) and locations?</t>
  </si>
  <si>
    <t>Was food waste generated in the office collected for composting?</t>
  </si>
  <si>
    <t>Did you use washable dishes and cutlery to reduce waste and, when disposables were used, were they paper and not plastic foam (i.e., Styrofoam)?</t>
  </si>
  <si>
    <t>Were single use plastic water bottles eliminated in offices and replaced with a water filter or dispenser?</t>
  </si>
  <si>
    <t>Was staff and crew encouraged to use public transportation or carpool?</t>
  </si>
  <si>
    <t>Have you reduced air travel by using alternative means such as trains, buses, video conferencing or by eliminating distant locations?</t>
  </si>
  <si>
    <t>Did you incorporate existing sets or materials?</t>
  </si>
  <si>
    <t xml:space="preserve">Were construction and design materials made from recycled or environmentally preferred content and are they recyclable?  (e.g. wall skins, carpet, countertops) </t>
  </si>
  <si>
    <t>Were your production's on-set sustainability initiatives announced at the first safety meeting and were ongoing announcements made throughout production?</t>
  </si>
  <si>
    <t>Did you include green tips on call sheets and add reminders for people to bring reusable water bottles and other green on set tips?</t>
  </si>
  <si>
    <t>Were extras casting and day players told to bring refillable water bottles and to mind the production's sustainability initiatives?</t>
  </si>
  <si>
    <t>Did you shoot digitally instead of on film?</t>
  </si>
  <si>
    <t>Was at least 20% of your lighting package energy efficient set lighting such as LEDs, fluorescent and plasma?</t>
  </si>
  <si>
    <t>Did you properly recycle dead batteries, film waste, and/or media materials?</t>
  </si>
  <si>
    <t>Were reusable dishes, cups, mugs, silverware, and table cloths used when possible?</t>
  </si>
  <si>
    <t>Did you avoid using plastic foam (i.e., Styrofoam or #6 polystyrene plastic)?</t>
  </si>
  <si>
    <t>Did you offer vegetarian (no meat) or vegan (no animal products) entree options?</t>
  </si>
  <si>
    <t>Did you reduce the amount of red meat served, limiting  it to no more than 25% of meals, or participate in a completely vegetarian day (e.g. Meatless Mondays) regularly?</t>
  </si>
  <si>
    <t>Was “Red List” seafood avoided?  For guidance in North America, visit seafoodwatch.org or in the United Kingdom visit www.GoodFishGuide.org.</t>
  </si>
  <si>
    <r>
      <t xml:space="preserve">Was </t>
    </r>
    <r>
      <rPr>
        <sz val="11"/>
        <color rgb="FF000000"/>
        <rFont val="Calibri"/>
        <family val="2"/>
      </rPr>
      <t>edible leftover food donated to local food banks and charities?</t>
    </r>
  </si>
  <si>
    <t>Was food that cannot be donated composted?</t>
  </si>
  <si>
    <r>
      <t>l</t>
    </r>
    <r>
      <rPr>
        <b/>
        <sz val="8"/>
        <color rgb="FFC55A11"/>
        <rFont val="Wingdings"/>
        <charset val="2"/>
      </rPr>
      <t xml:space="preserve"> l</t>
    </r>
  </si>
  <si>
    <t>Did you use FSC Certified lauan/meranti or a vetted sustainable alternative (e.g., RevolutionPly)?</t>
  </si>
  <si>
    <t>Did you use alternatives to wood for structural support, such as steel scaffolding or shipping containers?</t>
  </si>
  <si>
    <t>Did you use paints, stains, and finishes that are low or no-VOC?</t>
  </si>
  <si>
    <t>Were the majority of sets built with reused or repurposed set materials rather than new raw material, or was minimal set construction done?</t>
  </si>
  <si>
    <t>Were sets and set materials given to another production or vetted non-profits for reuse?</t>
  </si>
  <si>
    <t>Was all construction debris recycled?</t>
  </si>
  <si>
    <t>Was specialized waste such as polystyrene blocks and carpet recycled?</t>
  </si>
  <si>
    <t xml:space="preserve">Did you purchase or rent wardrobe from environmentally preferable sources (e.g., certified organic materials, second-hand clothing and accessories, waterless dye, etc.)? </t>
  </si>
  <si>
    <t>Were reusable shopping bags and garment bags used and were clothing hangers returned for reuse?</t>
  </si>
  <si>
    <t xml:space="preserve">Did you avoid dry cleaning when possible and, when required, was a PERC-free, environmentally preferable dry-cleaner used? </t>
  </si>
  <si>
    <t>Were wardrobe articles and materials donated to local charities at the end of production?</t>
  </si>
  <si>
    <t>Were single use plastic water bottles eliminated on stages and replaced with a water filter or dispenser?</t>
  </si>
  <si>
    <t>Did you significantly reduce individual bottles of water on location by supplying water jugs?</t>
  </si>
  <si>
    <t>Was no plastic foam (i.e., Styrofoam or #6 polystyrene plastic) used?</t>
  </si>
  <si>
    <t>Did you reduce the amount of meat served, eliminating it on at least one day a week?</t>
  </si>
  <si>
    <t>Was coffee from environmentally preferable sources used (Fair trade/shade grown) and did you avoid the use of "pod" single use coffee?</t>
  </si>
  <si>
    <t xml:space="preserve">Were recycling bins with lids and clear signs provided? </t>
  </si>
  <si>
    <t>Did you utilize house power or tie into the grid instead of using generators?</t>
  </si>
  <si>
    <t>Did you "right size" generators? (Not use generators larger than your actual power needs.)</t>
  </si>
  <si>
    <t>Did you keep elephant doors closed when air conditioning is on and turn off power, HVAC, catwalk and house lights when not in use and before leaving?</t>
  </si>
  <si>
    <t>GREENS</t>
  </si>
  <si>
    <t>Were live plants donated to local organizations?</t>
  </si>
  <si>
    <t>Was green waste separated and send for composting?</t>
  </si>
  <si>
    <t xml:space="preserve">Was a climate compatible landscape design chosen for the scripted location (e.g., drought resistant species in Southern California)? </t>
  </si>
  <si>
    <t>Were expendables donated or repurposed? (Gels can be donated to film schools or back to the expendable house. Black wrap can be recycled and duvetine cannot.)</t>
  </si>
  <si>
    <t>Were cruelty-free, non-toxic hair and personal care products selected? Reference EWG's Skin Deep guide or the Campaign for Safe Cosmetics.</t>
  </si>
  <si>
    <t>Did you avoid the use of ozone-depleting aerosols and petroleum based synthetic chemicals (mineral oil, sulfates, etc.)?</t>
  </si>
  <si>
    <t>Did you ensure recyclables were collected at each location?</t>
  </si>
  <si>
    <t>Was there organics/compost collection for food waste generated on location?</t>
  </si>
  <si>
    <t>Did you use hybrids or fuel efficient vehicles for scouting (at least 36 mpg or above, combined city/hwy)?</t>
  </si>
  <si>
    <t>Did you use non-toxic cleaning supplies for all location clean up?</t>
  </si>
  <si>
    <t>Were clean or alternative fuels used for heaters (e.g., propane / biodiesel)?</t>
  </si>
  <si>
    <t>Were cruelty-free, non-toxic make-up and personal care products selected? Reference EWG's Skin Deep guide or the Campaign for Safe Cosmetics.</t>
  </si>
  <si>
    <t>Did you recycle cosmetic packaging and product containers?</t>
  </si>
  <si>
    <t>Did you select cruelty-free, non-toxic prosthetic products and adhesives?</t>
  </si>
  <si>
    <t>Did you incorporate sustainable behaviors on-screen? e.g., characters using refillable drink containers and reusable shopping bags.</t>
  </si>
  <si>
    <t>Did you rent or purchase used items as much as possible and, for new items, choose environmentally responsible brands or products?</t>
  </si>
  <si>
    <t xml:space="preserve">Were props, materials and properly stored food donated to local charities at the end of production?  </t>
  </si>
  <si>
    <t>Did you incorporate sustainable behaviors on-screen?  e.g., include recycling bins on set, incorporate environmentally themed messaging in background.</t>
  </si>
  <si>
    <t xml:space="preserve">Were materials and properly stored food donated to local charities at the end of production?  </t>
  </si>
  <si>
    <t>Was propane used instead of liquid fuel for fire effects where available?</t>
  </si>
  <si>
    <t>Did you only use water based smoke fluids?</t>
  </si>
  <si>
    <t>Did you use biodegradable artificial snow products?</t>
  </si>
  <si>
    <t>Did you minimize special effects or use digital special effects instead of practical?</t>
  </si>
  <si>
    <t>Were rechargeable batteries used in headsets and comteks?</t>
  </si>
  <si>
    <t>Were rechargeable batteries used in microphone transmitters?</t>
  </si>
  <si>
    <t>Were low-carbon fuels such as biodiesel (B20 or greater) or renewable diesel used in generators and trucks?</t>
  </si>
  <si>
    <t>Did you rent hybrid, electric or alternative fuel vehicles and equipment?</t>
  </si>
  <si>
    <t>Did generators have catalyzed particulate filters or were they Tier 3 generators?</t>
  </si>
  <si>
    <t>Did you combine trailers, and limit or right size equipment?</t>
  </si>
  <si>
    <t>Did you use trailers that can run off-grid, i.e. with solar and batteries?</t>
  </si>
  <si>
    <t>Was a shuttle service provided to condense drives or make public transportation feasible?</t>
  </si>
  <si>
    <t>Were electric/hybrid or alternative fuel picture cars used?</t>
  </si>
  <si>
    <t>GREEN</t>
  </si>
  <si>
    <t>MAKE UP</t>
  </si>
  <si>
    <t>PROP</t>
  </si>
  <si>
    <t>TRANSPORTATION</t>
  </si>
  <si>
    <t>Total Points</t>
  </si>
  <si>
    <t>Total</t>
  </si>
  <si>
    <t>Comments</t>
  </si>
  <si>
    <t>Points Possible</t>
  </si>
  <si>
    <t>Yes or No</t>
  </si>
  <si>
    <t>Completed?</t>
  </si>
  <si>
    <t>COMMENTS</t>
  </si>
  <si>
    <t>YES</t>
  </si>
  <si>
    <t>NO</t>
  </si>
  <si>
    <t>Choose One</t>
  </si>
  <si>
    <t># of YES</t>
  </si>
  <si>
    <t># of NO</t>
  </si>
  <si>
    <t>TOTAL</t>
  </si>
  <si>
    <t>% YES</t>
  </si>
  <si>
    <t>% NO</t>
  </si>
  <si>
    <t xml:space="preserve">OVERALL </t>
  </si>
  <si>
    <t>POC</t>
  </si>
  <si>
    <t>Date</t>
  </si>
  <si>
    <t>Contact Information</t>
  </si>
  <si>
    <t>Production Name</t>
  </si>
  <si>
    <t>Production Location</t>
  </si>
  <si>
    <t>UPM</t>
  </si>
  <si>
    <t>PTS</t>
  </si>
  <si>
    <t># of UNANSWERED</t>
  </si>
  <si>
    <t>% UNANSWERED</t>
  </si>
  <si>
    <t>YES!</t>
  </si>
  <si>
    <t>Turn on power saving settings for all electronics</t>
  </si>
  <si>
    <t>Use trash bags and liners made with recycled or biodegradable materials</t>
  </si>
  <si>
    <t>Reduce air travel by using alternative means such as trains, buses and video conferencing</t>
  </si>
  <si>
    <t>Inquire with Payroll Company about paperless/digital start paperwork and purchase order systems</t>
  </si>
  <si>
    <t>Incorporate salvaged materials into design where possible</t>
  </si>
  <si>
    <t>Recycle all construction debris, work with Production to set up appropriate recycling bins and to engage a recycler that handles construction and demolition (C&amp;D) materials.  As for recycling/diversion reports</t>
  </si>
  <si>
    <t>Recycle scrap fabrics through local textile recycling initiatives</t>
  </si>
  <si>
    <t>Select cruelty-free, non-toxic and organic hair and personal care products. Reference EWG's Skin Deep guide or the Campaign for Safe Cosmetics.</t>
  </si>
  <si>
    <t>Ensure that sufficient waste and recycling bins are placed in the Staging area close to camera, Craft service tables, Base camp, Catering area, Shop and construction spaces, and Extras holding areas.</t>
  </si>
  <si>
    <t>Select cruelty-free, non-toxic and organic make-up and personal care products. Reference EWG's Skin Deep guide or the Compact for Safe Cosmetics.</t>
  </si>
  <si>
    <r>
      <rPr>
        <sz val="10"/>
        <color rgb="FF548135"/>
        <rFont val="Wingdings"/>
        <charset val="2"/>
      </rPr>
      <t xml:space="preserve">l </t>
    </r>
    <r>
      <rPr>
        <sz val="11"/>
        <rFont val="Calibri"/>
        <family val="2"/>
      </rPr>
      <t>= EMA Green Seal</t>
    </r>
    <r>
      <rPr>
        <sz val="11"/>
        <color rgb="FF548135"/>
        <rFont val="Calibri"/>
        <family val="2"/>
      </rPr>
      <t xml:space="preserve">, </t>
    </r>
    <r>
      <rPr>
        <sz val="11"/>
        <color rgb="FFC55A11"/>
        <rFont val="Wingdings"/>
        <charset val="2"/>
      </rPr>
      <t>l</t>
    </r>
    <r>
      <rPr>
        <sz val="11"/>
        <color rgb="FF548135"/>
        <rFont val="Calibri"/>
        <family val="2"/>
      </rPr>
      <t xml:space="preserve"> </t>
    </r>
    <r>
      <rPr>
        <sz val="11"/>
        <rFont val="Calibri"/>
        <family val="2"/>
      </rPr>
      <t>= Infographics</t>
    </r>
  </si>
  <si>
    <t xml:space="preserve">Did you implement unique green initiatives used on your production not already listed on the Best Practices Checklist? </t>
  </si>
  <si>
    <t xml:space="preserve">CONSTRUCTION </t>
  </si>
  <si>
    <t>PRODUCTION</t>
  </si>
  <si>
    <t>LOCATIONS</t>
  </si>
  <si>
    <t>COSTUME &amp; WARDROBE</t>
  </si>
  <si>
    <t>MAKE-UP</t>
  </si>
  <si>
    <t>Was edible leftover food donated to local food banks and charities?</t>
  </si>
  <si>
    <t xml:space="preserve">EMA Green Seal Application </t>
  </si>
  <si>
    <t xml:space="preserve">Did you use unique green initiatives used on your production not already listed? Please explain and list them in the comments section. </t>
  </si>
  <si>
    <t>Date:</t>
  </si>
  <si>
    <t>Do not use plastic foam (i.e., Styrofoam or #6 polystyrene plastic). If disposables cannot be avoided, purchase paper products made with the highest possible recycled content and/or compostable products.</t>
  </si>
  <si>
    <t>Do not use plastic foam (i.e., Styrofoam or #6 polystyrene plastic). If disposables cannot be avoided, purchase paper products made with the highest possible  recycled content and/or compostable products.</t>
  </si>
  <si>
    <t>Production Type</t>
  </si>
  <si>
    <t xml:space="preserve">SPR: </t>
  </si>
  <si>
    <t xml:space="preserve">Date: </t>
  </si>
  <si>
    <t xml:space="preserve">UPM: </t>
  </si>
  <si>
    <t xml:space="preserve">POC: </t>
  </si>
  <si>
    <t xml:space="preserve">How to send this form </t>
  </si>
  <si>
    <t xml:space="preserve">Production Type:  </t>
  </si>
  <si>
    <t xml:space="preserve">Production Type: </t>
  </si>
  <si>
    <t>Film</t>
  </si>
  <si>
    <t>Television</t>
  </si>
  <si>
    <t>Season</t>
  </si>
  <si>
    <t>STEP 1</t>
  </si>
  <si>
    <t>STEP 2</t>
  </si>
  <si>
    <t>STEP 3</t>
  </si>
  <si>
    <t>STEP 4</t>
  </si>
  <si>
    <t xml:space="preserve">Season: </t>
  </si>
  <si>
    <t>Use hybrids or fuel efficient vehicles for scouting (at least 36 mpg or above, combined city/hwy). When possible, scout locations via public transit, bicycle (with a helmet), foot or carpool.</t>
  </si>
  <si>
    <t>Use locations protection material made from recycled material and/or reusable mats and protectors</t>
  </si>
  <si>
    <t>Evaluate options for base camp and crew parking.  Select those locations that are closest in order to reduce fuel use from shuttles and those that may have adequate power so generators are not needed.</t>
  </si>
  <si>
    <t>Use only elastic bands or string to hang signs on trees—never staples, thumbtacks or tape, all of which can severely damage trees.</t>
  </si>
  <si>
    <t>Make all signage out of recycled or recyclable materials.</t>
  </si>
  <si>
    <t>Movie of the Week</t>
  </si>
  <si>
    <t xml:space="preserve">Feature </t>
  </si>
  <si>
    <t>1/2 Hour</t>
  </si>
  <si>
    <t xml:space="preserve">1 Hour </t>
  </si>
  <si>
    <t>Production Sub-Type</t>
  </si>
  <si>
    <t xml:space="preserve">Production Sub-Type: </t>
  </si>
  <si>
    <t xml:space="preserve">Sustainable Production Representative (SPR) </t>
  </si>
  <si>
    <t>Were cruelty-free, non-toxic and organic make-up and personal care products selected? Reference EWG's Skin Deep guide or the Campaign for Safe Cosmetics.</t>
  </si>
  <si>
    <t>Order recycled-content office supplies whenever possible or obtain used office supplies.</t>
  </si>
  <si>
    <t>Use fans and open windows to minimize AC use.  When AC is on be sure to keep doors and windows closed.</t>
  </si>
  <si>
    <t>Hire Caterers who offer local and USDA organic produce, humanely raised meat and dairy, and vegan/vegetarian options and incorporate Catering best practices into Catering contract.</t>
  </si>
  <si>
    <t>If greens must be purchased, make a preference for live plants unless synthetics will be reused multiple times.</t>
  </si>
  <si>
    <t>PEACH+ DASHBOARD</t>
  </si>
  <si>
    <t>PRINT OPTIONS</t>
  </si>
  <si>
    <t>Track the production's environmental impact using an accepted methodology (i.e., PEAR or Albert).</t>
  </si>
  <si>
    <t>Did you track the production's environmental impact using an accepted methodology (i.e., PEAR, Albert)?</t>
  </si>
  <si>
    <t>Ask for a diversion report for all recycled, composted and landfill material.</t>
  </si>
  <si>
    <t>Tie into the electric grid to power base camp and eliminate generator use.</t>
  </si>
  <si>
    <t>Did you tie into the electric grid to power base camp and eliminate generator use?</t>
  </si>
  <si>
    <t>Practice responsible refuelling; refuel in contained or bunded areas, use drip trays or ground sheets.</t>
  </si>
  <si>
    <r>
      <t>2.</t>
    </r>
    <r>
      <rPr>
        <sz val="11"/>
        <color theme="1" tint="0.249977111117893"/>
        <rFont val="Calibri"/>
        <family val="2"/>
      </rPr>
      <t xml:space="preserve">   Navigate to your department</t>
    </r>
  </si>
  <si>
    <r>
      <t xml:space="preserve">3. </t>
    </r>
    <r>
      <rPr>
        <sz val="11"/>
        <color theme="1" tint="0.249977111117893"/>
        <rFont val="Calibri"/>
        <family val="2"/>
      </rPr>
      <t xml:space="preserve">  Review the best practices and indicate if you have completed them</t>
    </r>
  </si>
  <si>
    <r>
      <t xml:space="preserve">4. </t>
    </r>
    <r>
      <rPr>
        <sz val="11"/>
        <color theme="1" tint="0.249977111117893"/>
        <rFont val="Calibri"/>
        <family val="2"/>
      </rPr>
      <t xml:space="preserve">  Enter additional comments in the comments section</t>
    </r>
  </si>
  <si>
    <t xml:space="preserve">  PEACH+ Print Version </t>
  </si>
  <si>
    <t>How to use PEACH+ Print Version</t>
  </si>
  <si>
    <r>
      <t>1.</t>
    </r>
    <r>
      <rPr>
        <sz val="11"/>
        <color theme="1" tint="0.249977111117893"/>
        <rFont val="Calibri"/>
        <family val="2"/>
      </rPr>
      <t xml:space="preserve">   Write in your contact information below (PEACH+ Print ONLY)</t>
    </r>
  </si>
  <si>
    <r>
      <t>5.</t>
    </r>
    <r>
      <rPr>
        <sz val="11"/>
        <color theme="1" tint="0.14999847407452621"/>
        <rFont val="Calibri"/>
        <family val="2"/>
      </rPr>
      <t xml:space="preserve">   </t>
    </r>
    <r>
      <rPr>
        <b/>
        <sz val="11"/>
        <color theme="1" tint="0.14999847407452621"/>
        <rFont val="Calibri"/>
        <family val="2"/>
      </rPr>
      <t>OPTIONAL</t>
    </r>
    <r>
      <rPr>
        <sz val="11"/>
        <color theme="1" tint="0.14999847407452621"/>
        <rFont val="Calibri"/>
        <family val="2"/>
      </rPr>
      <t>: Fill out an EMA Green Seal Application to be considered for awards</t>
    </r>
  </si>
  <si>
    <r>
      <rPr>
        <b/>
        <sz val="12"/>
        <color theme="1" tint="0.249977111117893"/>
        <rFont val="Century Gothic"/>
        <family val="2"/>
      </rPr>
      <t>1.   Sending this form is OPTIONAL</t>
    </r>
  </si>
  <si>
    <r>
      <rPr>
        <b/>
        <sz val="12"/>
        <color theme="1" tint="0.249977111117893"/>
        <rFont val="Century Gothic"/>
        <family val="2"/>
      </rPr>
      <t>2</t>
    </r>
    <r>
      <rPr>
        <sz val="12"/>
        <color theme="1" tint="0.249977111117893"/>
        <rFont val="Century Gothic"/>
        <family val="2"/>
      </rPr>
      <t>.   Click the green</t>
    </r>
    <r>
      <rPr>
        <b/>
        <sz val="12"/>
        <color rgb="FF007A03"/>
        <rFont val="Century Gothic"/>
        <family val="2"/>
      </rPr>
      <t xml:space="preserve"> Submit</t>
    </r>
    <r>
      <rPr>
        <sz val="12"/>
        <color theme="1" tint="0.249977111117893"/>
        <rFont val="Century Gothic"/>
        <family val="2"/>
      </rPr>
      <t xml:space="preserve"> button to the right of these instructions</t>
    </r>
  </si>
  <si>
    <r>
      <rPr>
        <b/>
        <sz val="12"/>
        <color theme="1" tint="0.249977111117893"/>
        <rFont val="Century Gothic"/>
        <family val="2"/>
      </rPr>
      <t>3</t>
    </r>
    <r>
      <rPr>
        <sz val="12"/>
        <color theme="1" tint="0.249977111117893"/>
        <rFont val="Century Gothic"/>
        <family val="2"/>
      </rPr>
      <t>.   The EMA website will open up in your browser</t>
    </r>
  </si>
  <si>
    <r>
      <rPr>
        <b/>
        <sz val="12"/>
        <color theme="1" tint="0.249977111117893"/>
        <rFont val="Century Gothic"/>
        <family val="2"/>
      </rPr>
      <t>4</t>
    </r>
    <r>
      <rPr>
        <sz val="12"/>
        <color theme="1" tint="0.249977111117893"/>
        <rFont val="Century Gothic"/>
        <family val="2"/>
      </rPr>
      <t>.   Follow the "How to Apply" instructions on the web page</t>
    </r>
  </si>
  <si>
    <r>
      <t>5.</t>
    </r>
    <r>
      <rPr>
        <sz val="12"/>
        <color theme="1" tint="0.249977111117893"/>
        <rFont val="Century Gothic"/>
        <family val="2"/>
      </rPr>
      <t xml:space="preserve">   Submit this page by the indicated deadline to the email address provided on the webpage</t>
    </r>
  </si>
  <si>
    <r>
      <t>P</t>
    </r>
    <r>
      <rPr>
        <b/>
        <sz val="18"/>
        <color rgb="FF404040"/>
        <rFont val="Arial Black"/>
        <family val="2"/>
      </rPr>
      <t xml:space="preserve">roduction </t>
    </r>
    <r>
      <rPr>
        <b/>
        <sz val="18"/>
        <color rgb="FF008000"/>
        <rFont val="Arial Black"/>
        <family val="2"/>
      </rPr>
      <t>E</t>
    </r>
    <r>
      <rPr>
        <b/>
        <sz val="18"/>
        <color rgb="FF404040"/>
        <rFont val="Arial Black"/>
        <family val="2"/>
      </rPr>
      <t xml:space="preserve">nvironmental </t>
    </r>
    <r>
      <rPr>
        <b/>
        <sz val="18"/>
        <color rgb="FF008000"/>
        <rFont val="Arial Black"/>
        <family val="2"/>
      </rPr>
      <t>A</t>
    </r>
    <r>
      <rPr>
        <b/>
        <sz val="18"/>
        <color rgb="FF404040"/>
        <rFont val="Arial Black"/>
        <family val="2"/>
      </rPr>
      <t xml:space="preserve">ctions </t>
    </r>
    <r>
      <rPr>
        <b/>
        <sz val="18"/>
        <color rgb="FF008000"/>
        <rFont val="Arial Black"/>
        <family val="2"/>
      </rPr>
      <t>CH</t>
    </r>
    <r>
      <rPr>
        <b/>
        <sz val="18"/>
        <color theme="1" tint="0.249977111117893"/>
        <rFont val="Arial Black"/>
        <family val="2"/>
      </rPr>
      <t>ecklist</t>
    </r>
    <r>
      <rPr>
        <b/>
        <sz val="18"/>
        <color rgb="FF008000"/>
        <rFont val="Arial Black"/>
        <family val="2"/>
      </rPr>
      <t xml:space="preserve"> PLUS</t>
    </r>
  </si>
  <si>
    <t xml:space="preserve">      PEACH+</t>
  </si>
  <si>
    <t>To use this sheet, make sure everyone is on the same page and set up a meeting with the Department Heads and your production's Green Contact/Sustainability Office/Executive to develop a sustainable action plan.</t>
  </si>
  <si>
    <t xml:space="preserve">Once you've defined a plan, the PEACH+ acts as a measuring tool to keep everyone on track for a sustainable production and also measures the efforts and successes of each department. </t>
  </si>
  <si>
    <t xml:space="preserve">Filling out the sheet is simple. First add your contact information to the Dashboard page. Then navigate to your department by clicking  on its heading on the Dashboard page. Review all the best practices and choose YES or NO for each one. Feel free to add comments or new ideas into the comments section. By filling out the PEACHecklist, this will automatically fill out the EMA Green Seal page - no extra work necessary! </t>
  </si>
  <si>
    <t xml:space="preserve">Submit the sheet to the appropiate contact and celebrate your success of committing to a sustainable production! </t>
  </si>
  <si>
    <t xml:space="preserve">If you MUST print the PEACHecklist+ please use the "PEACH+ Print Version" for optimal formatting. However, avoid printing where possible! This document has been digitally formatted to make sustainability convienient! </t>
  </si>
  <si>
    <t>CRAFT SERVICES</t>
  </si>
  <si>
    <t>ASSISTANT DIRECTOR</t>
  </si>
  <si>
    <t>ACCOUNTING</t>
  </si>
  <si>
    <t xml:space="preserve">Instructions </t>
  </si>
  <si>
    <t xml:space="preserve">LOCATIONS </t>
  </si>
  <si>
    <t>Recycle all construction debris, work with Production to set up appropriate recycling bins and to engage a recycler that handles construction and demolition (C&amp;D) materials.  As for recycling/diversion reports.</t>
  </si>
  <si>
    <t>Track the origin and certification of all plywood purchases using the Production Lumber Material (PLUM) worksheet at GreenProductionGuide.com</t>
  </si>
  <si>
    <t>Track the origin and certification of all plywood purchases on the Production Lumber Materials (PLUM) Worksheet on GreenProductionGuide.com</t>
  </si>
  <si>
    <t>Select cruelty-free, non-toxic, and organic hair and personal care products. Reference EWG's Skin Deep guide or the Campaign for Safe Cosmetics.</t>
  </si>
  <si>
    <t>Were cruelty-free, non-toxic, and organic hair and personal care products selected? Reference EWG's Skin Deep guide or the Campaign for Safe Cosmetics.</t>
  </si>
  <si>
    <t>Select cruelty-free, non-toxic, and organic make-up and personal care products. Reference EWG's Skin Deep guide or the Compact for Safe Cosmetics.</t>
  </si>
</sst>
</file>

<file path=xl/styles.xml><?xml version="1.0" encoding="utf-8"?>
<styleSheet xmlns="http://schemas.openxmlformats.org/spreadsheetml/2006/main">
  <fonts count="106">
    <font>
      <sz val="11"/>
      <color theme="1"/>
      <name val="Calibri"/>
      <family val="2"/>
      <scheme val="minor"/>
    </font>
    <font>
      <b/>
      <sz val="11"/>
      <color theme="0"/>
      <name val="Calibri"/>
      <family val="2"/>
      <scheme val="minor"/>
    </font>
    <font>
      <b/>
      <sz val="14"/>
      <color rgb="FFB34A9B"/>
      <name val="Calibri"/>
      <family val="2"/>
      <scheme val="minor"/>
    </font>
    <font>
      <sz val="11"/>
      <color theme="1" tint="0.249977111117893"/>
      <name val="Calibri"/>
      <family val="2"/>
      <scheme val="minor"/>
    </font>
    <font>
      <b/>
      <sz val="14"/>
      <color rgb="FF662672"/>
      <name val="Calibri"/>
      <family val="2"/>
      <scheme val="minor"/>
    </font>
    <font>
      <b/>
      <sz val="14"/>
      <color rgb="FF98C552"/>
      <name val="Calibri"/>
      <family val="2"/>
      <scheme val="minor"/>
    </font>
    <font>
      <b/>
      <sz val="10"/>
      <color theme="1" tint="0.249977111117893"/>
      <name val="Calibri"/>
      <family val="2"/>
      <scheme val="minor"/>
    </font>
    <font>
      <b/>
      <sz val="14"/>
      <color rgb="FF00A3CF"/>
      <name val="Calibri"/>
      <family val="2"/>
      <scheme val="minor"/>
    </font>
    <font>
      <b/>
      <sz val="22"/>
      <color theme="1" tint="0.249977111117893"/>
      <name val="Calibri"/>
      <family val="2"/>
      <scheme val="minor"/>
    </font>
    <font>
      <b/>
      <sz val="11"/>
      <color theme="1" tint="0.249977111117893"/>
      <name val="Calibri"/>
      <family val="2"/>
      <scheme val="minor"/>
    </font>
    <font>
      <b/>
      <sz val="11"/>
      <color rgb="FF00B0F0"/>
      <name val="Calibri"/>
      <family val="2"/>
      <scheme val="minor"/>
    </font>
    <font>
      <b/>
      <sz val="11"/>
      <color rgb="FF92D050"/>
      <name val="Calibri"/>
      <family val="2"/>
      <scheme val="minor"/>
    </font>
    <font>
      <b/>
      <sz val="20"/>
      <color theme="0"/>
      <name val="Calibri"/>
      <family val="2"/>
      <scheme val="minor"/>
    </font>
    <font>
      <b/>
      <sz val="11"/>
      <color rgb="FFB34A9B"/>
      <name val="Calibri"/>
      <family val="2"/>
      <scheme val="minor"/>
    </font>
    <font>
      <b/>
      <sz val="11"/>
      <color rgb="FF662672"/>
      <name val="Calibri"/>
      <family val="2"/>
      <scheme val="minor"/>
    </font>
    <font>
      <i/>
      <sz val="10"/>
      <color theme="1" tint="0.499984740745262"/>
      <name val="Calibri"/>
      <family val="2"/>
      <scheme val="minor"/>
    </font>
    <font>
      <sz val="11"/>
      <color rgb="FF000000"/>
      <name val="Calibri"/>
      <family val="2"/>
    </font>
    <font>
      <b/>
      <sz val="11"/>
      <color rgb="FF000000"/>
      <name val="Calibri"/>
      <family val="2"/>
    </font>
    <font>
      <b/>
      <sz val="8"/>
      <color theme="9" tint="-0.249977111117893"/>
      <name val="Wingdings"/>
      <charset val="2"/>
    </font>
    <font>
      <b/>
      <sz val="11"/>
      <color rgb="FF000000"/>
      <name val="Calibri"/>
      <family val="2"/>
      <scheme val="minor"/>
    </font>
    <font>
      <b/>
      <sz val="14"/>
      <color theme="9"/>
      <name val="Calibri"/>
      <family val="2"/>
      <scheme val="minor"/>
    </font>
    <font>
      <b/>
      <sz val="11"/>
      <color theme="9"/>
      <name val="Calibri"/>
      <family val="2"/>
      <scheme val="minor"/>
    </font>
    <font>
      <sz val="11"/>
      <color theme="1" tint="0.14999847407452621"/>
      <name val="Calibri"/>
      <family val="2"/>
      <scheme val="minor"/>
    </font>
    <font>
      <b/>
      <sz val="14"/>
      <name val="Wingdings"/>
      <charset val="2"/>
    </font>
    <font>
      <sz val="11"/>
      <color theme="1" tint="0.249977111117893"/>
      <name val="Calibri"/>
      <family val="2"/>
    </font>
    <font>
      <b/>
      <sz val="10"/>
      <color rgb="FF000000"/>
      <name val="Arial"/>
      <family val="2"/>
    </font>
    <font>
      <sz val="11"/>
      <name val="Calibri"/>
      <family val="2"/>
    </font>
    <font>
      <b/>
      <sz val="8"/>
      <color rgb="FFC55A11"/>
      <name val="Wingdings"/>
      <charset val="2"/>
    </font>
    <font>
      <b/>
      <sz val="8"/>
      <color rgb="FF548135"/>
      <name val="Wingdings"/>
      <charset val="2"/>
    </font>
    <font>
      <b/>
      <sz val="14"/>
      <name val="Calibri"/>
      <family val="2"/>
    </font>
    <font>
      <sz val="11"/>
      <color theme="1"/>
      <name val="Calibri"/>
      <family val="2"/>
      <scheme val="minor"/>
    </font>
    <font>
      <u/>
      <sz val="5.5"/>
      <color theme="10"/>
      <name val="Calibri"/>
      <family val="2"/>
    </font>
    <font>
      <sz val="10"/>
      <color rgb="FF000000"/>
      <name val="Arial"/>
      <family val="2"/>
    </font>
    <font>
      <sz val="10"/>
      <name val="Arial"/>
      <family val="2"/>
    </font>
    <font>
      <b/>
      <sz val="10"/>
      <name val="Arial"/>
      <family val="2"/>
    </font>
    <font>
      <sz val="11"/>
      <color rgb="FFFF0000"/>
      <name val="Calibri"/>
      <family val="2"/>
    </font>
    <font>
      <b/>
      <sz val="11"/>
      <color rgb="FF00A3CF"/>
      <name val="Calibri"/>
      <family val="2"/>
      <scheme val="minor"/>
    </font>
    <font>
      <b/>
      <sz val="14"/>
      <color rgb="FF92D050"/>
      <name val="Calibri"/>
      <family val="2"/>
      <scheme val="minor"/>
    </font>
    <font>
      <sz val="12"/>
      <color theme="1"/>
      <name val="Calibri"/>
      <family val="2"/>
      <scheme val="minor"/>
    </font>
    <font>
      <b/>
      <sz val="10"/>
      <color theme="0"/>
      <name val="Calibri"/>
      <family val="2"/>
      <scheme val="minor"/>
    </font>
    <font>
      <sz val="10"/>
      <color theme="1"/>
      <name val="Calibri"/>
      <family val="2"/>
      <scheme val="minor"/>
    </font>
    <font>
      <b/>
      <sz val="12"/>
      <color theme="1"/>
      <name val="Calibri"/>
      <family val="2"/>
      <scheme val="minor"/>
    </font>
    <font>
      <sz val="10"/>
      <name val="Calibri"/>
      <family val="2"/>
      <scheme val="minor"/>
    </font>
    <font>
      <b/>
      <sz val="22"/>
      <color theme="0"/>
      <name val="Calibri"/>
      <family val="2"/>
      <scheme val="minor"/>
    </font>
    <font>
      <sz val="12"/>
      <color theme="1" tint="0.249977111117893"/>
      <name val="Calibri"/>
      <family val="2"/>
      <scheme val="minor"/>
    </font>
    <font>
      <b/>
      <sz val="12"/>
      <color theme="1" tint="0.249977111117893"/>
      <name val="Calibri"/>
      <family val="2"/>
      <scheme val="minor"/>
    </font>
    <font>
      <b/>
      <sz val="14"/>
      <color theme="0"/>
      <name val="Calibri"/>
      <family val="2"/>
      <scheme val="minor"/>
    </font>
    <font>
      <sz val="90"/>
      <color rgb="FF00B0F0"/>
      <name val="Calibri"/>
      <family val="2"/>
      <scheme val="minor"/>
    </font>
    <font>
      <sz val="60"/>
      <color rgb="FF00B0F0"/>
      <name val="Calibri"/>
      <family val="2"/>
      <scheme val="minor"/>
    </font>
    <font>
      <sz val="36"/>
      <color rgb="FF00B0F0"/>
      <name val="Calibri"/>
      <family val="2"/>
      <scheme val="minor"/>
    </font>
    <font>
      <b/>
      <sz val="10"/>
      <color theme="0"/>
      <name val="Calibri"/>
      <family val="2"/>
    </font>
    <font>
      <b/>
      <sz val="11"/>
      <color theme="0"/>
      <name val="Calibri"/>
      <family val="2"/>
    </font>
    <font>
      <b/>
      <sz val="16"/>
      <color theme="0"/>
      <name val="Calibri"/>
      <family val="2"/>
      <scheme val="minor"/>
    </font>
    <font>
      <b/>
      <sz val="14"/>
      <color theme="1" tint="0.249977111117893"/>
      <name val="Calibri"/>
      <family val="2"/>
      <scheme val="minor"/>
    </font>
    <font>
      <sz val="11"/>
      <color rgb="FF000000"/>
      <name val="Wingdings"/>
      <charset val="2"/>
    </font>
    <font>
      <sz val="10"/>
      <color rgb="FF548135"/>
      <name val="Wingdings"/>
      <charset val="2"/>
    </font>
    <font>
      <sz val="11"/>
      <color rgb="FF548135"/>
      <name val="Calibri"/>
      <family val="2"/>
    </font>
    <font>
      <sz val="11"/>
      <color rgb="FFC55A11"/>
      <name val="Wingdings"/>
      <charset val="2"/>
    </font>
    <font>
      <b/>
      <sz val="14"/>
      <color theme="0"/>
      <name val="Calibri"/>
      <family val="2"/>
    </font>
    <font>
      <b/>
      <sz val="16"/>
      <color theme="0"/>
      <name val="Calibri"/>
      <family val="2"/>
    </font>
    <font>
      <b/>
      <sz val="18"/>
      <color theme="0"/>
      <name val="Calibri"/>
      <family val="2"/>
    </font>
    <font>
      <b/>
      <sz val="20"/>
      <color theme="0"/>
      <name val="Calibri"/>
      <family val="2"/>
    </font>
    <font>
      <sz val="11"/>
      <color theme="0"/>
      <name val="Calibri"/>
      <family val="2"/>
    </font>
    <font>
      <sz val="12"/>
      <color theme="0"/>
      <name val="Calibri"/>
      <family val="2"/>
    </font>
    <font>
      <sz val="14"/>
      <color theme="0"/>
      <name val="Arial"/>
      <family val="2"/>
    </font>
    <font>
      <sz val="20"/>
      <color theme="0"/>
      <name val="Arial"/>
      <family val="2"/>
    </font>
    <font>
      <b/>
      <sz val="18"/>
      <color rgb="FF000000"/>
      <name val="Calibri"/>
      <family val="2"/>
    </font>
    <font>
      <sz val="18"/>
      <name val="Arial"/>
      <family val="2"/>
    </font>
    <font>
      <sz val="18"/>
      <color rgb="FF000000"/>
      <name val="Arial"/>
      <family val="2"/>
    </font>
    <font>
      <b/>
      <sz val="14"/>
      <color theme="1" tint="0.249977111117893"/>
      <name val="Wingdings"/>
      <charset val="2"/>
    </font>
    <font>
      <b/>
      <sz val="11"/>
      <color theme="1" tint="0.249977111117893"/>
      <name val="Calibri"/>
      <family val="2"/>
    </font>
    <font>
      <sz val="10"/>
      <color theme="1" tint="0.249977111117893"/>
      <name val="Arial"/>
      <family val="2"/>
    </font>
    <font>
      <b/>
      <sz val="10"/>
      <color theme="1" tint="0.249977111117893"/>
      <name val="Arial"/>
      <family val="2"/>
    </font>
    <font>
      <b/>
      <sz val="14"/>
      <color theme="0"/>
      <name val="Arial"/>
      <family val="2"/>
    </font>
    <font>
      <b/>
      <sz val="14"/>
      <color theme="1" tint="0.249977111117893"/>
      <name val="Calibri"/>
      <family val="2"/>
    </font>
    <font>
      <b/>
      <sz val="16"/>
      <color theme="1" tint="0.249977111117893"/>
      <name val="Calibri"/>
      <family val="2"/>
      <scheme val="minor"/>
    </font>
    <font>
      <sz val="11"/>
      <color rgb="FF000000"/>
      <name val="Arial"/>
      <family val="2"/>
    </font>
    <font>
      <b/>
      <sz val="36"/>
      <color theme="1" tint="0.249977111117893"/>
      <name val="Calibri"/>
      <family val="2"/>
      <scheme val="minor"/>
    </font>
    <font>
      <b/>
      <sz val="18"/>
      <color rgb="FF00B050"/>
      <name val="Calibri"/>
      <family val="2"/>
      <scheme val="minor"/>
    </font>
    <font>
      <b/>
      <sz val="18"/>
      <color theme="1" tint="0.249977111117893"/>
      <name val="Calibri"/>
      <family val="2"/>
      <scheme val="minor"/>
    </font>
    <font>
      <sz val="12"/>
      <color rgb="FF000000"/>
      <name val="Arial"/>
      <family val="2"/>
    </font>
    <font>
      <sz val="12"/>
      <name val="Arial"/>
      <family val="2"/>
    </font>
    <font>
      <b/>
      <sz val="12"/>
      <color rgb="FF000000"/>
      <name val="Calibri"/>
      <family val="2"/>
    </font>
    <font>
      <b/>
      <sz val="14"/>
      <color theme="1" tint="0.249977111117893"/>
      <name val="Century Gothic"/>
      <family val="2"/>
    </font>
    <font>
      <sz val="12"/>
      <color theme="1" tint="0.249977111117893"/>
      <name val="Century Gothic"/>
      <family val="2"/>
    </font>
    <font>
      <sz val="14"/>
      <color theme="1" tint="0.249977111117893"/>
      <name val="Century Gothic"/>
      <family val="2"/>
    </font>
    <font>
      <b/>
      <sz val="12"/>
      <color theme="1" tint="0.249977111117893"/>
      <name val="Century Gothic"/>
      <family val="2"/>
    </font>
    <font>
      <b/>
      <sz val="11"/>
      <color theme="1" tint="0.14999847407452621"/>
      <name val="Calibri"/>
      <family val="2"/>
    </font>
    <font>
      <sz val="11"/>
      <color theme="1" tint="0.14999847407452621"/>
      <name val="Calibri"/>
      <family val="2"/>
    </font>
    <font>
      <sz val="20"/>
      <color theme="1"/>
      <name val="Arial Black"/>
      <family val="2"/>
    </font>
    <font>
      <sz val="22"/>
      <color theme="1"/>
      <name val="Arial Black"/>
      <family val="2"/>
    </font>
    <font>
      <b/>
      <sz val="16"/>
      <color theme="1" tint="0.249977111117893"/>
      <name val="Arial Black"/>
      <family val="2"/>
    </font>
    <font>
      <b/>
      <sz val="12"/>
      <color rgb="FF007A03"/>
      <name val="Century Gothic"/>
      <family val="2"/>
    </font>
    <font>
      <b/>
      <sz val="36"/>
      <color theme="1" tint="0.249977111117893"/>
      <name val="Arial Black"/>
      <family val="2"/>
    </font>
    <font>
      <b/>
      <sz val="26"/>
      <color theme="1" tint="0.249977111117893"/>
      <name val="Arial Black"/>
      <family val="2"/>
    </font>
    <font>
      <b/>
      <sz val="18"/>
      <color theme="1" tint="0.249977111117893"/>
      <name val="Arial Black"/>
      <family val="2"/>
    </font>
    <font>
      <b/>
      <sz val="18"/>
      <color rgb="FF008000"/>
      <name val="Arial Black"/>
      <family val="2"/>
    </font>
    <font>
      <b/>
      <sz val="18"/>
      <color rgb="FF404040"/>
      <name val="Arial Black"/>
      <family val="2"/>
    </font>
    <font>
      <b/>
      <sz val="12"/>
      <color theme="9"/>
      <name val="Calibri"/>
      <family val="2"/>
      <scheme val="minor"/>
    </font>
    <font>
      <b/>
      <sz val="12"/>
      <color rgb="FFB34A9B"/>
      <name val="Calibri"/>
      <family val="2"/>
      <scheme val="minor"/>
    </font>
    <font>
      <b/>
      <sz val="12"/>
      <color rgb="FF92D050"/>
      <name val="Calibri"/>
      <family val="2"/>
      <scheme val="minor"/>
    </font>
    <font>
      <b/>
      <sz val="12"/>
      <color rgb="FF98C552"/>
      <name val="Calibri"/>
      <family val="2"/>
      <scheme val="minor"/>
    </font>
    <font>
      <b/>
      <sz val="12"/>
      <color rgb="FF00A3CF"/>
      <name val="Calibri"/>
      <family val="2"/>
      <scheme val="minor"/>
    </font>
    <font>
      <b/>
      <sz val="12"/>
      <color rgb="FF662672"/>
      <name val="Calibri"/>
      <family val="2"/>
      <scheme val="minor"/>
    </font>
    <font>
      <sz val="22"/>
      <color theme="1" tint="0.249977111117893"/>
      <name val="Arial Black"/>
      <family val="2"/>
    </font>
    <font>
      <b/>
      <sz val="14"/>
      <color theme="1" tint="0.249977111117893"/>
      <name val="Arial Black"/>
      <family val="2"/>
    </font>
  </fonts>
  <fills count="21">
    <fill>
      <patternFill patternType="none"/>
    </fill>
    <fill>
      <patternFill patternType="gray125"/>
    </fill>
    <fill>
      <patternFill patternType="solid">
        <fgColor rgb="FFB34A9B"/>
        <bgColor indexed="64"/>
      </patternFill>
    </fill>
    <fill>
      <patternFill patternType="solid">
        <fgColor theme="0" tint="-4.9989318521683403E-2"/>
        <bgColor indexed="64"/>
      </patternFill>
    </fill>
    <fill>
      <patternFill patternType="solid">
        <fgColor rgb="FF98C552"/>
        <bgColor indexed="64"/>
      </patternFill>
    </fill>
    <fill>
      <patternFill patternType="solid">
        <fgColor rgb="FFF67D22"/>
        <bgColor indexed="64"/>
      </patternFill>
    </fill>
    <fill>
      <patternFill patternType="solid">
        <fgColor rgb="FF00B0F0"/>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14999847407452621"/>
        <bgColor rgb="FFFFFFFF"/>
      </patternFill>
    </fill>
    <fill>
      <patternFill patternType="solid">
        <fgColor theme="1" tint="0.499984740745262"/>
        <bgColor indexed="64"/>
      </patternFill>
    </fill>
    <fill>
      <patternFill patternType="solid">
        <fgColor rgb="FFD8D8D8"/>
        <bgColor indexed="64"/>
      </patternFill>
    </fill>
    <fill>
      <patternFill patternType="solid">
        <fgColor theme="6" tint="0.79998168889431442"/>
        <bgColor indexed="64"/>
      </patternFill>
    </fill>
    <fill>
      <patternFill patternType="solid">
        <fgColor rgb="FF92D050"/>
        <bgColor indexed="64"/>
      </patternFill>
    </fill>
    <fill>
      <patternFill patternType="solid">
        <fgColor rgb="FFB34A9B"/>
        <bgColor rgb="FFCFE2F3"/>
      </patternFill>
    </fill>
    <fill>
      <patternFill patternType="solid">
        <fgColor rgb="FF00B0F0"/>
        <bgColor rgb="FFCFE2F3"/>
      </patternFill>
    </fill>
    <fill>
      <patternFill patternType="solid">
        <fgColor rgb="FF92D050"/>
        <bgColor rgb="FFCFE2F3"/>
      </patternFill>
    </fill>
    <fill>
      <patternFill patternType="solid">
        <fgColor rgb="FFF67D22"/>
        <bgColor rgb="FFCFE2F3"/>
      </patternFill>
    </fill>
    <fill>
      <patternFill patternType="solid">
        <fgColor theme="0" tint="-4.9989318521683403E-2"/>
        <bgColor rgb="FFFFFFFF"/>
      </patternFill>
    </fill>
  </fills>
  <borders count="3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theme="1" tint="0.249977111117893"/>
      </top>
      <bottom style="thin">
        <color indexed="64"/>
      </bottom>
      <diagonal/>
    </border>
    <border>
      <left/>
      <right/>
      <top style="thin">
        <color theme="1" tint="0.249977111117893"/>
      </top>
      <bottom/>
      <diagonal/>
    </border>
    <border>
      <left style="thin">
        <color theme="1" tint="0.249977111117893"/>
      </left>
      <right/>
      <top/>
      <bottom/>
      <diagonal/>
    </border>
    <border>
      <left/>
      <right style="thin">
        <color theme="1" tint="0.249977111117893"/>
      </right>
      <top style="thin">
        <color theme="1" tint="0.249977111117893"/>
      </top>
      <bottom/>
      <diagonal/>
    </border>
    <border>
      <left/>
      <right/>
      <top style="thin">
        <color indexed="64"/>
      </top>
      <bottom/>
      <diagonal/>
    </border>
    <border>
      <left style="thin">
        <color theme="1" tint="0.249977111117893"/>
      </left>
      <right/>
      <top style="thin">
        <color theme="1" tint="0.249977111117893"/>
      </top>
      <bottom/>
      <diagonal/>
    </border>
    <border>
      <left/>
      <right style="thin">
        <color theme="1" tint="0.249977111117893"/>
      </right>
      <top/>
      <bottom/>
      <diagonal/>
    </border>
    <border>
      <left style="medium">
        <color theme="1" tint="0.249977111117893"/>
      </left>
      <right style="medium">
        <color theme="1" tint="0.249977111117893"/>
      </right>
      <top style="medium">
        <color theme="1" tint="0.249977111117893"/>
      </top>
      <bottom style="medium">
        <color theme="1" tint="0.249977111117893"/>
      </bottom>
      <diagonal/>
    </border>
    <border>
      <left style="medium">
        <color theme="1" tint="0.249977111117893"/>
      </left>
      <right/>
      <top/>
      <bottom/>
      <diagonal/>
    </border>
    <border>
      <left/>
      <right style="medium">
        <color theme="1" tint="0.249977111117893"/>
      </right>
      <top/>
      <bottom/>
      <diagonal/>
    </border>
    <border>
      <left style="medium">
        <color theme="1" tint="0.249977111117893"/>
      </left>
      <right/>
      <top/>
      <bottom style="medium">
        <color theme="1" tint="0.249977111117893"/>
      </bottom>
      <diagonal/>
    </border>
    <border>
      <left/>
      <right/>
      <top/>
      <bottom style="medium">
        <color theme="1" tint="0.249977111117893"/>
      </bottom>
      <diagonal/>
    </border>
    <border>
      <left/>
      <right style="medium">
        <color theme="1" tint="0.249977111117893"/>
      </right>
      <top/>
      <bottom style="medium">
        <color theme="1" tint="0.249977111117893"/>
      </bottom>
      <diagonal/>
    </border>
    <border>
      <left/>
      <right style="medium">
        <color indexed="64"/>
      </right>
      <top/>
      <bottom/>
      <diagonal/>
    </border>
    <border>
      <left style="medium">
        <color theme="1" tint="0.249977111117893"/>
      </left>
      <right/>
      <top style="medium">
        <color theme="1" tint="0.249977111117893"/>
      </top>
      <bottom style="medium">
        <color theme="1" tint="0.249977111117893"/>
      </bottom>
      <diagonal/>
    </border>
    <border>
      <left/>
      <right style="medium">
        <color theme="1" tint="0.249977111117893"/>
      </right>
      <top style="medium">
        <color theme="1" tint="0.249977111117893"/>
      </top>
      <bottom style="medium">
        <color theme="1" tint="0.249977111117893"/>
      </bottom>
      <diagonal/>
    </border>
    <border>
      <left/>
      <right/>
      <top style="medium">
        <color theme="1" tint="0.249977111117893"/>
      </top>
      <bottom style="medium">
        <color theme="1" tint="0.249977111117893"/>
      </bottom>
      <diagonal/>
    </border>
    <border>
      <left/>
      <right/>
      <top style="medium">
        <color theme="1" tint="0.249977111117893"/>
      </top>
      <bottom/>
      <diagonal/>
    </border>
    <border>
      <left/>
      <right style="medium">
        <color theme="1" tint="0.249977111117893"/>
      </right>
      <top style="medium">
        <color theme="1" tint="0.249977111117893"/>
      </top>
      <bottom/>
      <diagonal/>
    </border>
    <border>
      <left style="thin">
        <color theme="1" tint="0.249977111117893"/>
      </left>
      <right style="thin">
        <color theme="1" tint="0.249977111117893"/>
      </right>
      <top style="thin">
        <color theme="1" tint="0.249977111117893"/>
      </top>
      <bottom style="thin">
        <color theme="1" tint="0.249977111117893"/>
      </bottom>
      <diagonal/>
    </border>
    <border>
      <left/>
      <right style="medium">
        <color indexed="64"/>
      </right>
      <top style="medium">
        <color indexed="64"/>
      </top>
      <bottom style="medium">
        <color theme="1" tint="0.249977111117893"/>
      </bottom>
      <diagonal/>
    </border>
    <border>
      <left/>
      <right style="medium">
        <color indexed="64"/>
      </right>
      <top style="medium">
        <color theme="1" tint="0.249977111117893"/>
      </top>
      <bottom style="medium">
        <color theme="1" tint="0.249977111117893"/>
      </bottom>
      <diagonal/>
    </border>
    <border>
      <left/>
      <right style="medium">
        <color indexed="64"/>
      </right>
      <top style="medium">
        <color theme="1" tint="0.249977111117893"/>
      </top>
      <bottom style="medium">
        <color indexed="64"/>
      </bottom>
      <diagonal/>
    </border>
  </borders>
  <cellStyleXfs count="4">
    <xf numFmtId="0" fontId="0" fillId="0" borderId="0"/>
    <xf numFmtId="9" fontId="30" fillId="0" borderId="0" applyFont="0" applyFill="0" applyBorder="0" applyAlignment="0" applyProtection="0"/>
    <xf numFmtId="0" fontId="31" fillId="0" borderId="0" applyNumberFormat="0" applyFill="0" applyBorder="0" applyAlignment="0" applyProtection="0">
      <alignment vertical="top"/>
      <protection locked="0"/>
    </xf>
    <xf numFmtId="0" fontId="32" fillId="0" borderId="0"/>
  </cellStyleXfs>
  <cellXfs count="493">
    <xf numFmtId="0" fontId="0" fillId="0" borderId="0" xfId="0"/>
    <xf numFmtId="0" fontId="0" fillId="0" borderId="0" xfId="0" applyAlignment="1">
      <alignment vertical="center" wrapText="1"/>
    </xf>
    <xf numFmtId="0" fontId="0" fillId="0" borderId="0" xfId="0" applyFill="1" applyAlignment="1">
      <alignment vertical="center" wrapText="1"/>
    </xf>
    <xf numFmtId="0" fontId="0" fillId="0" borderId="0" xfId="0" applyBorder="1" applyAlignment="1">
      <alignment vertical="center" wrapText="1"/>
    </xf>
    <xf numFmtId="0" fontId="3" fillId="0" borderId="0" xfId="0" applyFont="1" applyBorder="1" applyAlignment="1">
      <alignment horizontal="left" vertical="top" wrapText="1"/>
    </xf>
    <xf numFmtId="0" fontId="0" fillId="0" borderId="0" xfId="0" applyFill="1" applyBorder="1" applyAlignment="1">
      <alignment vertical="center" wrapText="1"/>
    </xf>
    <xf numFmtId="0" fontId="0" fillId="0" borderId="0" xfId="0" applyFill="1"/>
    <xf numFmtId="0" fontId="3" fillId="0" borderId="0" xfId="0" applyFont="1" applyFill="1" applyAlignment="1">
      <alignment vertical="center" wrapText="1"/>
    </xf>
    <xf numFmtId="0" fontId="6" fillId="0" borderId="0" xfId="0" applyFont="1" applyFill="1" applyAlignment="1">
      <alignment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3" fillId="3" borderId="0" xfId="0" applyFont="1" applyFill="1" applyAlignment="1">
      <alignment horizontal="center" vertical="center" wrapText="1"/>
    </xf>
    <xf numFmtId="0" fontId="0" fillId="3" borderId="0" xfId="0" applyFill="1" applyAlignment="1">
      <alignment horizontal="center" vertical="center" wrapText="1"/>
    </xf>
    <xf numFmtId="0" fontId="2" fillId="3" borderId="0" xfId="0" applyFont="1" applyFill="1" applyBorder="1" applyAlignment="1">
      <alignment vertical="center" wrapText="1"/>
    </xf>
    <xf numFmtId="0" fontId="9" fillId="0" borderId="2" xfId="0" applyFont="1" applyFill="1" applyBorder="1" applyAlignment="1">
      <alignment vertical="center" wrapText="1"/>
    </xf>
    <xf numFmtId="0" fontId="0" fillId="7" borderId="0" xfId="0" applyFill="1" applyAlignment="1">
      <alignment horizontal="center" vertical="center" wrapText="1"/>
    </xf>
    <xf numFmtId="0" fontId="3" fillId="3"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3" fillId="3" borderId="0" xfId="0" applyFont="1" applyFill="1" applyAlignment="1">
      <alignment horizontal="center" vertical="center" wrapText="1"/>
    </xf>
    <xf numFmtId="0" fontId="3" fillId="0" borderId="0" xfId="0" applyFont="1" applyFill="1" applyBorder="1" applyAlignment="1">
      <alignment horizontal="left" vertical="center" wrapText="1"/>
    </xf>
    <xf numFmtId="0" fontId="0" fillId="0" borderId="0" xfId="0" applyFill="1" applyAlignment="1">
      <alignment horizontal="center" vertical="center" wrapText="1"/>
    </xf>
    <xf numFmtId="0" fontId="3" fillId="0" borderId="0" xfId="0" applyFont="1" applyBorder="1" applyAlignment="1">
      <alignment horizontal="center" vertical="center" wrapText="1"/>
    </xf>
    <xf numFmtId="0" fontId="13" fillId="3" borderId="0" xfId="0" applyFont="1" applyFill="1" applyBorder="1" applyAlignment="1">
      <alignment horizontal="center" vertical="center" wrapText="1"/>
    </xf>
    <xf numFmtId="0" fontId="10" fillId="3" borderId="0" xfId="0" applyFont="1" applyFill="1" applyAlignment="1">
      <alignment horizontal="center" vertical="center" wrapText="1"/>
    </xf>
    <xf numFmtId="0" fontId="11" fillId="3" borderId="0" xfId="0" applyFont="1" applyFill="1" applyAlignment="1">
      <alignment horizontal="center" vertical="center" wrapText="1"/>
    </xf>
    <xf numFmtId="0" fontId="9" fillId="0" borderId="0" xfId="0" applyFont="1" applyAlignment="1">
      <alignment horizontal="right" vertical="center" wrapText="1"/>
    </xf>
    <xf numFmtId="0" fontId="9" fillId="0" borderId="0" xfId="0" applyFont="1" applyFill="1" applyAlignment="1">
      <alignment horizontal="right" vertical="top" wrapText="1"/>
    </xf>
    <xf numFmtId="0" fontId="16" fillId="0" borderId="0" xfId="0" applyFont="1" applyAlignment="1">
      <alignment wrapText="1"/>
    </xf>
    <xf numFmtId="0" fontId="16" fillId="0" borderId="0" xfId="0" applyFont="1" applyBorder="1" applyAlignment="1">
      <alignment wrapText="1"/>
    </xf>
    <xf numFmtId="0" fontId="17" fillId="0" borderId="0" xfId="0" applyFont="1" applyAlignment="1">
      <alignment wrapText="1"/>
    </xf>
    <xf numFmtId="0" fontId="16" fillId="0" borderId="0" xfId="0" applyFont="1" applyFill="1" applyAlignment="1">
      <alignment wrapText="1"/>
    </xf>
    <xf numFmtId="0" fontId="3" fillId="7" borderId="0" xfId="0" applyFont="1" applyFill="1" applyAlignment="1">
      <alignment horizontal="left" vertical="center" wrapText="1"/>
    </xf>
    <xf numFmtId="0" fontId="6" fillId="7" borderId="0" xfId="0" applyFont="1" applyFill="1" applyAlignment="1">
      <alignment vertical="center" wrapText="1"/>
    </xf>
    <xf numFmtId="0" fontId="16" fillId="0" borderId="0" xfId="0" applyFont="1" applyAlignment="1">
      <alignment vertical="center" wrapText="1"/>
    </xf>
    <xf numFmtId="0" fontId="23" fillId="0" borderId="0" xfId="0" applyFont="1" applyAlignment="1">
      <alignment horizontal="center" vertical="center"/>
    </xf>
    <xf numFmtId="0" fontId="25" fillId="0" borderId="3" xfId="0" applyFont="1" applyBorder="1" applyAlignment="1">
      <alignment horizontal="center" wrapText="1"/>
    </xf>
    <xf numFmtId="0" fontId="17" fillId="0" borderId="3" xfId="0" applyFont="1" applyBorder="1" applyAlignment="1">
      <alignment horizontal="center" wrapText="1"/>
    </xf>
    <xf numFmtId="0" fontId="16" fillId="0" borderId="0" xfId="0" applyFont="1" applyBorder="1" applyAlignment="1">
      <alignment horizontal="left" vertical="top" wrapText="1"/>
    </xf>
    <xf numFmtId="0" fontId="26" fillId="0" borderId="0" xfId="0" applyFont="1" applyBorder="1" applyAlignment="1">
      <alignment horizontal="left" vertical="top" wrapText="1"/>
    </xf>
    <xf numFmtId="0" fontId="16" fillId="8" borderId="5" xfId="0" applyFont="1" applyFill="1" applyBorder="1" applyAlignment="1">
      <alignment horizontal="center" vertical="center" wrapText="1"/>
    </xf>
    <xf numFmtId="0" fontId="16" fillId="9" borderId="6" xfId="0" applyFont="1" applyFill="1" applyBorder="1" applyAlignment="1">
      <alignment horizontal="center" vertical="center" wrapText="1"/>
    </xf>
    <xf numFmtId="0" fontId="26" fillId="0" borderId="0" xfId="0" applyFont="1" applyAlignment="1">
      <alignment wrapText="1"/>
    </xf>
    <xf numFmtId="0" fontId="17" fillId="0" borderId="0" xfId="0" applyFont="1" applyAlignment="1">
      <alignment horizontal="right" wrapText="1"/>
    </xf>
    <xf numFmtId="0" fontId="0" fillId="0" borderId="1" xfId="0" applyBorder="1" applyAlignment="1">
      <alignment horizontal="center" vertical="center" wrapText="1"/>
    </xf>
    <xf numFmtId="0" fontId="1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Border="1" applyAlignment="1">
      <alignment horizontal="right" wrapText="1"/>
    </xf>
    <xf numFmtId="0" fontId="26" fillId="0" borderId="0" xfId="0" applyFont="1" applyFill="1" applyAlignment="1">
      <alignment wrapText="1"/>
    </xf>
    <xf numFmtId="0" fontId="1" fillId="0" borderId="0" xfId="0" applyFont="1" applyFill="1" applyAlignment="1">
      <alignment horizontal="left" vertical="top" wrapText="1"/>
    </xf>
    <xf numFmtId="0" fontId="3" fillId="0" borderId="0" xfId="0" applyFont="1" applyBorder="1" applyAlignment="1">
      <alignment horizontal="left" vertical="center" wrapText="1"/>
    </xf>
    <xf numFmtId="0" fontId="3" fillId="0" borderId="0" xfId="0" applyFont="1" applyFill="1" applyAlignment="1">
      <alignment horizontal="left" vertical="center" wrapText="1"/>
    </xf>
    <xf numFmtId="0" fontId="0" fillId="0" borderId="0" xfId="0" applyFill="1" applyAlignment="1">
      <alignment horizontal="center" vertical="center" wrapText="1"/>
    </xf>
    <xf numFmtId="0" fontId="3" fillId="0" borderId="0" xfId="0" applyFont="1" applyFill="1" applyBorder="1" applyAlignment="1">
      <alignment horizontal="left" vertical="center" wrapText="1"/>
    </xf>
    <xf numFmtId="0" fontId="32" fillId="0" borderId="0" xfId="3" applyFont="1" applyAlignment="1"/>
    <xf numFmtId="0" fontId="32" fillId="0" borderId="0" xfId="3" applyFont="1" applyFill="1" applyAlignment="1"/>
    <xf numFmtId="0" fontId="25" fillId="0" borderId="0" xfId="3" applyFont="1" applyAlignment="1"/>
    <xf numFmtId="0" fontId="33" fillId="0" borderId="0" xfId="3" applyFont="1" applyFill="1" applyAlignment="1">
      <alignment wrapText="1"/>
    </xf>
    <xf numFmtId="0" fontId="34" fillId="0" borderId="0" xfId="3" applyFont="1" applyFill="1" applyAlignment="1">
      <alignment wrapText="1"/>
    </xf>
    <xf numFmtId="0" fontId="19" fillId="0" borderId="3"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4" fillId="3" borderId="0" xfId="0" applyFont="1" applyFill="1" applyAlignment="1">
      <alignment horizontal="center" vertical="center" wrapText="1"/>
    </xf>
    <xf numFmtId="0" fontId="7" fillId="3" borderId="0" xfId="0" applyFont="1" applyFill="1" applyAlignment="1">
      <alignment horizontal="center" vertical="center" wrapText="1"/>
    </xf>
    <xf numFmtId="0" fontId="37" fillId="3" borderId="0" xfId="0" applyFont="1" applyFill="1" applyAlignment="1">
      <alignment horizontal="center" vertical="center" wrapText="1"/>
    </xf>
    <xf numFmtId="0" fontId="20" fillId="3" borderId="0" xfId="0" applyFont="1" applyFill="1" applyAlignment="1">
      <alignment horizontal="center" vertical="center" wrapText="1"/>
    </xf>
    <xf numFmtId="0" fontId="2" fillId="3" borderId="0" xfId="0" applyFont="1" applyFill="1" applyAlignment="1">
      <alignment horizontal="center" vertical="center" wrapText="1"/>
    </xf>
    <xf numFmtId="0" fontId="3" fillId="3"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8" fillId="0" borderId="0" xfId="0" applyFont="1"/>
    <xf numFmtId="0" fontId="38" fillId="0" borderId="0" xfId="0" applyFont="1" applyAlignment="1">
      <alignment horizontal="center"/>
    </xf>
    <xf numFmtId="0" fontId="38" fillId="0" borderId="0" xfId="0" applyFont="1" applyFill="1"/>
    <xf numFmtId="0" fontId="38" fillId="0" borderId="0" xfId="0" applyFont="1" applyFill="1" applyAlignment="1">
      <alignment horizontal="center"/>
    </xf>
    <xf numFmtId="0" fontId="40" fillId="0" borderId="1" xfId="0" applyFont="1" applyBorder="1" applyAlignment="1">
      <alignment horizontal="center"/>
    </xf>
    <xf numFmtId="0" fontId="39" fillId="2" borderId="1" xfId="0" applyFont="1" applyFill="1" applyBorder="1" applyAlignment="1">
      <alignment vertical="center" wrapText="1"/>
    </xf>
    <xf numFmtId="0" fontId="42" fillId="0" borderId="1" xfId="0" applyFont="1" applyFill="1" applyBorder="1" applyAlignment="1">
      <alignment horizontal="center" vertical="center" wrapText="1"/>
    </xf>
    <xf numFmtId="9" fontId="40" fillId="0" borderId="1" xfId="1" applyFont="1" applyBorder="1" applyAlignment="1">
      <alignment horizontal="center"/>
    </xf>
    <xf numFmtId="0" fontId="39" fillId="6" borderId="1" xfId="0" applyFont="1" applyFill="1" applyBorder="1" applyAlignment="1">
      <alignment vertical="center" wrapText="1"/>
    </xf>
    <xf numFmtId="0" fontId="39" fillId="4" borderId="1" xfId="0" applyFont="1" applyFill="1" applyBorder="1" applyAlignment="1">
      <alignment vertical="center" wrapText="1"/>
    </xf>
    <xf numFmtId="0" fontId="39" fillId="5" borderId="1" xfId="0" applyFont="1" applyFill="1" applyBorder="1" applyAlignment="1">
      <alignment vertical="center" wrapText="1"/>
    </xf>
    <xf numFmtId="0" fontId="38" fillId="0" borderId="0" xfId="0" applyFont="1" applyAlignment="1">
      <alignment horizontal="left"/>
    </xf>
    <xf numFmtId="0" fontId="38" fillId="0" borderId="0" xfId="0" applyFont="1" applyFill="1" applyBorder="1" applyAlignment="1">
      <alignment horizontal="center"/>
    </xf>
    <xf numFmtId="0" fontId="38" fillId="14" borderId="0" xfId="0" applyFont="1" applyFill="1"/>
    <xf numFmtId="0" fontId="38" fillId="14" borderId="0" xfId="0" applyFont="1" applyFill="1" applyBorder="1"/>
    <xf numFmtId="0" fontId="38" fillId="14" borderId="0" xfId="0" applyFont="1" applyFill="1" applyBorder="1" applyAlignment="1">
      <alignment horizontal="center"/>
    </xf>
    <xf numFmtId="0" fontId="41" fillId="14" borderId="0" xfId="0" applyFont="1" applyFill="1" applyBorder="1" applyAlignment="1"/>
    <xf numFmtId="0" fontId="38" fillId="14" borderId="0" xfId="0" applyFont="1" applyFill="1" applyBorder="1" applyAlignment="1">
      <alignment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left" vertical="center"/>
    </xf>
    <xf numFmtId="0" fontId="38" fillId="14" borderId="0" xfId="0" applyFont="1" applyFill="1" applyAlignment="1">
      <alignment vertical="center"/>
    </xf>
    <xf numFmtId="0" fontId="38" fillId="14" borderId="0" xfId="0" applyFont="1" applyFill="1" applyBorder="1" applyAlignment="1">
      <alignment horizontal="left"/>
    </xf>
    <xf numFmtId="9" fontId="40" fillId="0" borderId="11" xfId="1" applyFont="1" applyBorder="1" applyAlignment="1">
      <alignment horizontal="center"/>
    </xf>
    <xf numFmtId="0" fontId="38" fillId="0" borderId="0" xfId="0" applyFont="1" applyFill="1" applyAlignment="1">
      <alignment vertical="center"/>
    </xf>
    <xf numFmtId="0" fontId="38" fillId="0" borderId="12" xfId="0" applyFont="1" applyBorder="1"/>
    <xf numFmtId="0" fontId="40" fillId="0" borderId="8" xfId="0" applyFont="1" applyBorder="1"/>
    <xf numFmtId="0" fontId="40" fillId="0" borderId="7" xfId="0" applyFont="1" applyBorder="1" applyAlignment="1">
      <alignment horizontal="center"/>
    </xf>
    <xf numFmtId="0" fontId="38" fillId="0" borderId="8" xfId="0" applyFont="1" applyBorder="1" applyAlignment="1">
      <alignment horizontal="left"/>
    </xf>
    <xf numFmtId="0" fontId="38" fillId="0" borderId="8" xfId="0" applyFont="1" applyBorder="1"/>
    <xf numFmtId="0" fontId="38" fillId="0" borderId="10" xfId="0" applyFont="1" applyBorder="1"/>
    <xf numFmtId="0" fontId="38" fillId="0" borderId="9" xfId="0" applyFont="1" applyBorder="1"/>
    <xf numFmtId="0" fontId="38" fillId="0" borderId="0" xfId="0" applyFont="1" applyBorder="1" applyAlignment="1">
      <alignment horizontal="left"/>
    </xf>
    <xf numFmtId="0" fontId="38" fillId="0" borderId="0" xfId="0" applyFont="1" applyBorder="1"/>
    <xf numFmtId="0" fontId="38" fillId="0" borderId="13" xfId="0" applyFont="1" applyBorder="1"/>
    <xf numFmtId="9" fontId="48" fillId="14" borderId="0" xfId="0" applyNumberFormat="1" applyFont="1" applyFill="1" applyBorder="1" applyAlignment="1">
      <alignment horizontal="center"/>
    </xf>
    <xf numFmtId="0" fontId="39" fillId="14" borderId="0" xfId="0" applyFont="1" applyFill="1" applyBorder="1"/>
    <xf numFmtId="0" fontId="31" fillId="14" borderId="0" xfId="2" applyFill="1" applyBorder="1" applyAlignment="1" applyProtection="1"/>
    <xf numFmtId="0" fontId="38" fillId="14" borderId="15" xfId="0" applyFont="1" applyFill="1" applyBorder="1"/>
    <xf numFmtId="0" fontId="38" fillId="14" borderId="16" xfId="0" applyFont="1" applyFill="1" applyBorder="1"/>
    <xf numFmtId="0" fontId="38" fillId="14" borderId="15" xfId="0" applyFont="1" applyFill="1" applyBorder="1" applyAlignment="1">
      <alignment vertical="center"/>
    </xf>
    <xf numFmtId="0" fontId="38" fillId="14" borderId="16" xfId="0" applyFont="1" applyFill="1" applyBorder="1" applyAlignment="1">
      <alignment vertical="center"/>
    </xf>
    <xf numFmtId="0" fontId="38" fillId="14" borderId="17" xfId="0" applyFont="1" applyFill="1" applyBorder="1"/>
    <xf numFmtId="0" fontId="38" fillId="14" borderId="18" xfId="0" applyFont="1" applyFill="1" applyBorder="1"/>
    <xf numFmtId="0" fontId="38" fillId="14" borderId="18" xfId="0" applyFont="1" applyFill="1" applyBorder="1" applyAlignment="1">
      <alignment horizontal="center"/>
    </xf>
    <xf numFmtId="0" fontId="38" fillId="14" borderId="18" xfId="0" applyFont="1" applyFill="1" applyBorder="1" applyAlignment="1">
      <alignment horizontal="left"/>
    </xf>
    <xf numFmtId="0" fontId="38" fillId="14" borderId="19" xfId="0" applyFont="1" applyFill="1" applyBorder="1"/>
    <xf numFmtId="0" fontId="22" fillId="0" borderId="0" xfId="0" applyFont="1" applyFill="1" applyAlignment="1">
      <alignment horizontal="left" vertical="center" wrapText="1"/>
    </xf>
    <xf numFmtId="0" fontId="16" fillId="0" borderId="0" xfId="0" applyFont="1" applyFill="1" applyBorder="1" applyAlignment="1">
      <alignment wrapText="1"/>
    </xf>
    <xf numFmtId="0" fontId="3" fillId="0" borderId="0" xfId="0" applyFont="1" applyFill="1" applyBorder="1" applyAlignment="1">
      <alignment horizontal="left" vertical="top" wrapText="1"/>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16" fillId="0" borderId="0" xfId="0" applyFont="1" applyBorder="1" applyAlignment="1">
      <alignment vertical="center" wrapText="1"/>
    </xf>
    <xf numFmtId="0" fontId="16" fillId="3" borderId="0" xfId="0" applyFont="1" applyFill="1" applyBorder="1" applyAlignment="1">
      <alignment vertical="center" wrapText="1"/>
    </xf>
    <xf numFmtId="0" fontId="29" fillId="0" borderId="0" xfId="0" applyFont="1" applyBorder="1" applyAlignment="1">
      <alignment horizontal="center" vertical="center"/>
    </xf>
    <xf numFmtId="0" fontId="0" fillId="0" borderId="0" xfId="0" applyFill="1" applyBorder="1" applyAlignment="1">
      <alignment horizontal="center" vertical="center" wrapText="1"/>
    </xf>
    <xf numFmtId="0" fontId="16" fillId="0" borderId="0" xfId="0" applyFont="1" applyAlignment="1">
      <alignment horizontal="center" vertical="center" wrapText="1"/>
    </xf>
    <xf numFmtId="0" fontId="0" fillId="0" borderId="0" xfId="0" applyFont="1" applyAlignment="1">
      <alignment horizontal="center" vertical="center"/>
    </xf>
    <xf numFmtId="0" fontId="16" fillId="0" borderId="0" xfId="0" applyFont="1" applyBorder="1" applyAlignment="1">
      <alignment horizontal="center" vertical="center" wrapText="1"/>
    </xf>
    <xf numFmtId="0" fontId="16" fillId="3" borderId="0" xfId="0" applyFont="1" applyFill="1" applyBorder="1" applyAlignment="1">
      <alignment horizontal="center" vertical="center" wrapText="1"/>
    </xf>
    <xf numFmtId="0" fontId="54" fillId="0" borderId="0" xfId="0" applyFont="1" applyBorder="1" applyAlignment="1">
      <alignment vertical="center" wrapText="1"/>
    </xf>
    <xf numFmtId="0" fontId="16" fillId="3" borderId="0" xfId="0" applyFont="1" applyFill="1" applyAlignment="1">
      <alignment horizontal="center" vertical="center" wrapText="1"/>
    </xf>
    <xf numFmtId="0" fontId="28" fillId="3" borderId="0" xfId="0" applyFont="1" applyFill="1" applyBorder="1" applyAlignment="1">
      <alignment horizontal="center" vertical="center"/>
    </xf>
    <xf numFmtId="0" fontId="27" fillId="3" borderId="0" xfId="0" applyFont="1" applyFill="1" applyBorder="1" applyAlignment="1">
      <alignment horizontal="center" vertical="center"/>
    </xf>
    <xf numFmtId="0" fontId="29" fillId="3" borderId="0" xfId="0" applyFont="1" applyFill="1" applyBorder="1" applyAlignment="1">
      <alignment horizontal="center" vertical="center"/>
    </xf>
    <xf numFmtId="0" fontId="54" fillId="3" borderId="0" xfId="0" applyFont="1" applyFill="1" applyBorder="1" applyAlignment="1">
      <alignment vertical="center" wrapText="1"/>
    </xf>
    <xf numFmtId="0" fontId="17" fillId="0" borderId="0" xfId="0" applyFont="1" applyFill="1" applyBorder="1" applyAlignment="1">
      <alignment horizontal="right" wrapText="1"/>
    </xf>
    <xf numFmtId="0" fontId="9" fillId="0" borderId="0" xfId="0" applyFont="1" applyBorder="1" applyAlignment="1">
      <alignment horizontal="right" vertical="center" wrapText="1"/>
    </xf>
    <xf numFmtId="0" fontId="9" fillId="0" borderId="0" xfId="0" applyFont="1" applyFill="1" applyBorder="1" applyAlignment="1">
      <alignment horizontal="right" vertical="top"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33" fillId="0" borderId="0" xfId="0" applyFont="1" applyFill="1" applyBorder="1" applyAlignment="1">
      <alignment wrapText="1"/>
    </xf>
    <xf numFmtId="0" fontId="9" fillId="0" borderId="0" xfId="0" applyFont="1" applyAlignment="1">
      <alignment vertical="center" wrapText="1"/>
    </xf>
    <xf numFmtId="0" fontId="16" fillId="0" borderId="0" xfId="0" applyFont="1" applyFill="1" applyAlignment="1">
      <alignment horizontal="center" vertical="center" wrapText="1"/>
    </xf>
    <xf numFmtId="0" fontId="17" fillId="0" borderId="0" xfId="0" applyFont="1" applyBorder="1" applyAlignment="1">
      <alignment horizontal="center" vertical="center" wrapText="1"/>
    </xf>
    <xf numFmtId="0" fontId="16" fillId="8" borderId="0" xfId="0" applyFont="1" applyFill="1" applyBorder="1" applyAlignment="1">
      <alignment horizontal="center" vertical="center" wrapText="1"/>
    </xf>
    <xf numFmtId="0" fontId="39" fillId="15" borderId="1" xfId="0" applyFont="1" applyFill="1" applyBorder="1" applyAlignment="1">
      <alignment vertical="center" wrapText="1"/>
    </xf>
    <xf numFmtId="0" fontId="65" fillId="0" borderId="0" xfId="3" applyFont="1" applyFill="1" applyAlignment="1">
      <alignment vertical="center" wrapText="1"/>
    </xf>
    <xf numFmtId="0" fontId="65" fillId="0" borderId="0" xfId="3" applyFont="1" applyAlignment="1">
      <alignment vertical="center"/>
    </xf>
    <xf numFmtId="0" fontId="67" fillId="0" borderId="0" xfId="3" applyFont="1" applyFill="1" applyAlignment="1">
      <alignment wrapText="1"/>
    </xf>
    <xf numFmtId="0" fontId="68" fillId="0" borderId="0" xfId="3" applyFont="1" applyAlignment="1"/>
    <xf numFmtId="0" fontId="71" fillId="0" borderId="0" xfId="3" applyFont="1" applyFill="1" applyAlignment="1">
      <alignment wrapText="1"/>
    </xf>
    <xf numFmtId="0" fontId="71" fillId="0" borderId="0" xfId="3" applyFont="1" applyAlignment="1"/>
    <xf numFmtId="0" fontId="72" fillId="0" borderId="0" xfId="3" applyFont="1" applyFill="1" applyAlignment="1">
      <alignment wrapText="1"/>
    </xf>
    <xf numFmtId="0" fontId="72" fillId="0" borderId="0" xfId="3" applyFont="1" applyAlignment="1"/>
    <xf numFmtId="0" fontId="70" fillId="0" borderId="0" xfId="3" applyFont="1" applyBorder="1" applyAlignment="1">
      <alignment horizontal="center" vertical="center" wrapText="1"/>
    </xf>
    <xf numFmtId="0" fontId="33" fillId="0" borderId="0" xfId="3" applyFont="1" applyFill="1" applyBorder="1" applyAlignment="1">
      <alignment wrapText="1"/>
    </xf>
    <xf numFmtId="0" fontId="32" fillId="0" borderId="0" xfId="3" applyFont="1" applyBorder="1" applyAlignment="1"/>
    <xf numFmtId="0" fontId="17" fillId="7" borderId="0" xfId="3" applyFont="1" applyFill="1" applyBorder="1" applyAlignment="1">
      <alignment wrapText="1"/>
    </xf>
    <xf numFmtId="0" fontId="53" fillId="7" borderId="0" xfId="0" applyFont="1" applyFill="1" applyBorder="1" applyAlignment="1">
      <alignment horizontal="right" vertical="center" wrapText="1"/>
    </xf>
    <xf numFmtId="0" fontId="53" fillId="7" borderId="0" xfId="0" applyFont="1" applyFill="1" applyBorder="1" applyAlignment="1">
      <alignment horizontal="right" vertical="top" wrapText="1"/>
    </xf>
    <xf numFmtId="0" fontId="0" fillId="0" borderId="0" xfId="0" applyFill="1" applyAlignment="1">
      <alignment horizontal="center" vertical="center" wrapText="1"/>
    </xf>
    <xf numFmtId="0" fontId="0" fillId="0" borderId="0" xfId="0" applyBorder="1"/>
    <xf numFmtId="0" fontId="0" fillId="0" borderId="0" xfId="0" applyBorder="1" applyAlignment="1">
      <alignment vertical="top" wrapText="1"/>
    </xf>
    <xf numFmtId="0" fontId="43" fillId="14" borderId="0" xfId="0" applyFont="1" applyFill="1" applyBorder="1" applyAlignment="1">
      <alignment vertical="center" wrapText="1"/>
    </xf>
    <xf numFmtId="0" fontId="8" fillId="14" borderId="0" xfId="0" applyFont="1" applyFill="1" applyBorder="1" applyAlignment="1">
      <alignment vertical="center" wrapText="1"/>
    </xf>
    <xf numFmtId="0" fontId="8" fillId="14" borderId="0" xfId="0" applyFont="1" applyFill="1" applyBorder="1" applyAlignment="1">
      <alignment horizontal="left" vertical="center" wrapText="1"/>
    </xf>
    <xf numFmtId="0" fontId="32" fillId="7" borderId="0" xfId="3" applyFont="1" applyFill="1" applyAlignment="1"/>
    <xf numFmtId="0" fontId="24" fillId="3" borderId="23" xfId="3" applyFont="1" applyFill="1" applyBorder="1" applyAlignment="1">
      <alignment horizontal="center" vertical="center" wrapText="1"/>
    </xf>
    <xf numFmtId="0" fontId="70" fillId="3" borderId="23" xfId="3" applyFont="1" applyFill="1" applyBorder="1" applyAlignment="1">
      <alignment horizontal="center" vertical="center" wrapText="1"/>
    </xf>
    <xf numFmtId="0" fontId="9" fillId="3" borderId="23" xfId="3" applyFont="1" applyFill="1" applyBorder="1" applyAlignment="1">
      <alignment horizontal="center" vertical="center"/>
    </xf>
    <xf numFmtId="0" fontId="71" fillId="3" borderId="22" xfId="3" applyFont="1" applyFill="1" applyBorder="1" applyAlignment="1">
      <alignment vertical="center" wrapText="1"/>
    </xf>
    <xf numFmtId="0" fontId="49" fillId="14" borderId="0" xfId="0" applyFont="1" applyFill="1" applyBorder="1" applyAlignment="1">
      <alignment horizontal="center" vertical="top"/>
    </xf>
    <xf numFmtId="0" fontId="9" fillId="0" borderId="0" xfId="0" applyFont="1" applyBorder="1" applyAlignment="1">
      <alignment horizontal="right" vertical="center" wrapText="1"/>
    </xf>
    <xf numFmtId="0" fontId="9" fillId="0" borderId="14" xfId="0" applyFont="1" applyBorder="1" applyAlignment="1">
      <alignment vertical="center" wrapText="1"/>
    </xf>
    <xf numFmtId="0" fontId="24" fillId="3" borderId="0" xfId="3" applyFont="1" applyFill="1" applyBorder="1" applyAlignment="1">
      <alignment wrapText="1"/>
    </xf>
    <xf numFmtId="0" fontId="74" fillId="3" borderId="21" xfId="3" applyFont="1" applyFill="1" applyBorder="1" applyAlignment="1">
      <alignment vertical="center" wrapText="1"/>
    </xf>
    <xf numFmtId="0" fontId="0" fillId="0" borderId="0" xfId="0" applyBorder="1" applyAlignment="1">
      <alignment horizontal="center"/>
    </xf>
    <xf numFmtId="0" fontId="1" fillId="0" borderId="0" xfId="0" applyFont="1" applyFill="1" applyBorder="1" applyAlignment="1">
      <alignment vertical="center" wrapText="1"/>
    </xf>
    <xf numFmtId="0" fontId="0" fillId="0" borderId="0" xfId="0" applyBorder="1" applyAlignment="1">
      <alignment vertical="center"/>
    </xf>
    <xf numFmtId="0" fontId="0" fillId="0" borderId="0" xfId="0" applyFill="1" applyAlignment="1">
      <alignment vertical="center"/>
    </xf>
    <xf numFmtId="0" fontId="0" fillId="0" borderId="0" xfId="0" applyAlignment="1">
      <alignment vertical="center"/>
    </xf>
    <xf numFmtId="0" fontId="44" fillId="7" borderId="0" xfId="3" applyFont="1" applyFill="1" applyBorder="1" applyAlignment="1">
      <alignment horizontal="left" vertical="center" wrapText="1"/>
    </xf>
    <xf numFmtId="0" fontId="38" fillId="0" borderId="0" xfId="0" applyFont="1" applyFill="1" applyAlignment="1">
      <alignment horizontal="left"/>
    </xf>
    <xf numFmtId="0" fontId="38" fillId="14" borderId="24" xfId="0" applyFont="1" applyFill="1" applyBorder="1"/>
    <xf numFmtId="0" fontId="38" fillId="14" borderId="24" xfId="0" applyFont="1" applyFill="1" applyBorder="1" applyAlignment="1">
      <alignment horizontal="center"/>
    </xf>
    <xf numFmtId="9" fontId="40" fillId="14" borderId="24" xfId="1" applyFont="1" applyFill="1" applyBorder="1" applyAlignment="1">
      <alignment horizontal="center"/>
    </xf>
    <xf numFmtId="0" fontId="38" fillId="14" borderId="24" xfId="0" applyFont="1" applyFill="1" applyBorder="1" applyAlignment="1">
      <alignment horizontal="left"/>
    </xf>
    <xf numFmtId="0" fontId="38" fillId="14" borderId="25" xfId="0" applyFont="1" applyFill="1" applyBorder="1"/>
    <xf numFmtId="0" fontId="64" fillId="7" borderId="0" xfId="3" applyFont="1" applyFill="1" applyBorder="1" applyAlignment="1">
      <alignment vertical="center"/>
    </xf>
    <xf numFmtId="0" fontId="32" fillId="0" borderId="0" xfId="3" applyFont="1" applyBorder="1" applyAlignment="1">
      <alignment horizontal="center" vertical="center"/>
    </xf>
    <xf numFmtId="0" fontId="44" fillId="7" borderId="0" xfId="0" applyFont="1" applyFill="1" applyBorder="1" applyAlignment="1">
      <alignment vertical="center" wrapText="1"/>
    </xf>
    <xf numFmtId="0" fontId="75" fillId="7" borderId="0" xfId="0" applyFont="1" applyFill="1" applyBorder="1" applyAlignment="1">
      <alignment vertical="center" wrapText="1"/>
    </xf>
    <xf numFmtId="0" fontId="44" fillId="7" borderId="0" xfId="0" applyFont="1" applyFill="1" applyBorder="1" applyAlignment="1">
      <alignment vertical="top" wrapText="1"/>
    </xf>
    <xf numFmtId="0" fontId="32" fillId="7" borderId="0" xfId="3" applyFont="1" applyFill="1" applyBorder="1" applyAlignment="1">
      <alignment vertical="center" wrapText="1"/>
    </xf>
    <xf numFmtId="0" fontId="19" fillId="7" borderId="0" xfId="3" applyFont="1" applyFill="1" applyBorder="1" applyAlignment="1">
      <alignment horizontal="center" vertical="center"/>
    </xf>
    <xf numFmtId="0" fontId="17" fillId="7" borderId="0" xfId="3" applyFont="1" applyFill="1" applyBorder="1" applyAlignment="1">
      <alignment horizontal="center" vertical="center" wrapText="1"/>
    </xf>
    <xf numFmtId="0" fontId="24" fillId="0" borderId="0" xfId="3" applyFont="1" applyBorder="1" applyAlignment="1">
      <alignment vertical="center" wrapText="1"/>
    </xf>
    <xf numFmtId="0" fontId="24" fillId="0" borderId="0" xfId="3" applyNumberFormat="1" applyFont="1" applyBorder="1" applyAlignment="1">
      <alignment horizontal="center" vertical="center" wrapText="1"/>
    </xf>
    <xf numFmtId="0" fontId="9" fillId="0" borderId="0" xfId="3" applyFont="1" applyBorder="1" applyAlignment="1">
      <alignment horizontal="center" vertical="center"/>
    </xf>
    <xf numFmtId="0" fontId="24" fillId="3" borderId="0" xfId="3" applyFont="1" applyFill="1" applyBorder="1" applyAlignment="1">
      <alignment vertical="center" wrapText="1"/>
    </xf>
    <xf numFmtId="0" fontId="24" fillId="3" borderId="0" xfId="3" applyFont="1" applyFill="1" applyBorder="1" applyAlignment="1">
      <alignment horizontal="center" vertical="center" wrapText="1"/>
    </xf>
    <xf numFmtId="0" fontId="70" fillId="3" borderId="0" xfId="3" applyFont="1" applyFill="1" applyBorder="1" applyAlignment="1">
      <alignment horizontal="center" vertical="center" wrapText="1"/>
    </xf>
    <xf numFmtId="0" fontId="9" fillId="3" borderId="0" xfId="3" applyFont="1" applyFill="1" applyBorder="1" applyAlignment="1">
      <alignment horizontal="center" vertical="center"/>
    </xf>
    <xf numFmtId="0" fontId="24" fillId="0" borderId="0" xfId="3" applyFont="1" applyBorder="1" applyAlignment="1">
      <alignment horizontal="center" vertical="center" wrapText="1"/>
    </xf>
    <xf numFmtId="0" fontId="71" fillId="0" borderId="0" xfId="3" applyFont="1" applyBorder="1" applyAlignment="1"/>
    <xf numFmtId="0" fontId="70" fillId="11" borderId="0" xfId="3" applyFont="1" applyFill="1" applyBorder="1" applyAlignment="1">
      <alignment horizontal="right" vertical="center" wrapText="1"/>
    </xf>
    <xf numFmtId="0" fontId="70" fillId="11" borderId="0" xfId="3" applyFont="1" applyFill="1" applyBorder="1" applyAlignment="1">
      <alignment horizontal="center" vertical="center" wrapText="1"/>
    </xf>
    <xf numFmtId="0" fontId="9" fillId="13" borderId="0" xfId="3" applyFont="1" applyFill="1" applyBorder="1" applyAlignment="1">
      <alignment horizontal="center" vertical="center"/>
    </xf>
    <xf numFmtId="0" fontId="17" fillId="0" borderId="0" xfId="3" applyFont="1" applyFill="1" applyBorder="1" applyAlignment="1">
      <alignment horizontal="right" vertical="center" wrapText="1"/>
    </xf>
    <xf numFmtId="0" fontId="17" fillId="0" borderId="0" xfId="3" applyFont="1" applyFill="1" applyBorder="1" applyAlignment="1">
      <alignment horizontal="center" vertical="center" wrapText="1"/>
    </xf>
    <xf numFmtId="0" fontId="19" fillId="0" borderId="0" xfId="3" applyFont="1" applyFill="1" applyBorder="1" applyAlignment="1">
      <alignment horizontal="center" vertical="center"/>
    </xf>
    <xf numFmtId="0" fontId="16" fillId="0" borderId="0" xfId="3" applyFont="1" applyBorder="1" applyAlignment="1">
      <alignment vertical="center" wrapText="1"/>
    </xf>
    <xf numFmtId="0" fontId="16" fillId="0" borderId="0" xfId="3" applyFont="1" applyBorder="1" applyAlignment="1">
      <alignment horizontal="center" vertical="center" wrapText="1"/>
    </xf>
    <xf numFmtId="0" fontId="17" fillId="0" borderId="0" xfId="3" applyFont="1" applyBorder="1" applyAlignment="1">
      <alignment horizontal="center" vertical="center" wrapText="1"/>
    </xf>
    <xf numFmtId="0" fontId="19" fillId="0" borderId="0" xfId="3" applyFont="1" applyBorder="1" applyAlignment="1">
      <alignment horizontal="center" vertical="center"/>
    </xf>
    <xf numFmtId="0" fontId="16" fillId="11" borderId="0" xfId="3" applyFont="1" applyFill="1" applyBorder="1" applyAlignment="1">
      <alignment horizontal="center" vertical="center" wrapText="1"/>
    </xf>
    <xf numFmtId="0" fontId="17" fillId="11" borderId="0" xfId="3" applyFont="1" applyFill="1" applyBorder="1" applyAlignment="1">
      <alignment horizontal="center" vertical="center" wrapText="1"/>
    </xf>
    <xf numFmtId="0" fontId="19" fillId="13" borderId="0" xfId="3" applyFont="1" applyFill="1" applyBorder="1" applyAlignment="1">
      <alignment horizontal="center" vertical="center"/>
    </xf>
    <xf numFmtId="0" fontId="16" fillId="0" borderId="0" xfId="3" applyFont="1" applyFill="1" applyBorder="1" applyAlignment="1">
      <alignment horizontal="right" vertical="center" wrapText="1"/>
    </xf>
    <xf numFmtId="0" fontId="16" fillId="0" borderId="0" xfId="3" applyFont="1" applyFill="1" applyBorder="1" applyAlignment="1">
      <alignment horizontal="center" vertical="center" wrapText="1"/>
    </xf>
    <xf numFmtId="0" fontId="70" fillId="10" borderId="0" xfId="3" applyFont="1" applyFill="1" applyBorder="1" applyAlignment="1">
      <alignment horizontal="right" vertical="center" wrapText="1"/>
    </xf>
    <xf numFmtId="0" fontId="70" fillId="10" borderId="0" xfId="3" applyFont="1" applyFill="1" applyBorder="1" applyAlignment="1">
      <alignment horizontal="center" vertical="center" wrapText="1"/>
    </xf>
    <xf numFmtId="0" fontId="24" fillId="0" borderId="0" xfId="3" applyFont="1" applyFill="1" applyBorder="1" applyAlignment="1">
      <alignment vertical="center" wrapText="1"/>
    </xf>
    <xf numFmtId="0" fontId="63" fillId="12" borderId="0" xfId="3" applyFont="1" applyFill="1" applyBorder="1" applyAlignment="1">
      <alignment horizontal="right" vertical="center" wrapText="1"/>
    </xf>
    <xf numFmtId="0" fontId="62" fillId="12" borderId="0" xfId="3" applyFont="1" applyFill="1" applyBorder="1" applyAlignment="1">
      <alignment horizontal="center" vertical="center" wrapText="1"/>
    </xf>
    <xf numFmtId="0" fontId="51" fillId="12" borderId="0" xfId="3" applyFont="1" applyFill="1" applyBorder="1" applyAlignment="1">
      <alignment horizontal="center" vertical="center" wrapText="1"/>
    </xf>
    <xf numFmtId="0" fontId="46" fillId="12" borderId="0" xfId="3" applyFont="1" applyFill="1" applyBorder="1" applyAlignment="1">
      <alignment horizontal="center" vertical="center"/>
    </xf>
    <xf numFmtId="0" fontId="58" fillId="12" borderId="0" xfId="3" applyFont="1" applyFill="1" applyBorder="1" applyAlignment="1">
      <alignment horizontal="center" vertical="center" wrapText="1"/>
    </xf>
    <xf numFmtId="0" fontId="73" fillId="12" borderId="0" xfId="3" applyFont="1" applyFill="1" applyBorder="1" applyAlignment="1">
      <alignment horizontal="center" vertical="center" wrapText="1"/>
    </xf>
    <xf numFmtId="0" fontId="58" fillId="7" borderId="0" xfId="3" applyFont="1" applyFill="1" applyBorder="1" applyAlignment="1">
      <alignment vertical="center" wrapText="1"/>
    </xf>
    <xf numFmtId="0" fontId="46" fillId="7" borderId="0" xfId="3" applyFont="1" applyFill="1" applyBorder="1" applyAlignment="1">
      <alignment horizontal="center" vertical="center"/>
    </xf>
    <xf numFmtId="0" fontId="58" fillId="7" borderId="0" xfId="3" applyFont="1" applyFill="1" applyBorder="1" applyAlignment="1">
      <alignment horizontal="center" vertical="center" wrapText="1"/>
    </xf>
    <xf numFmtId="0" fontId="73" fillId="7" borderId="0" xfId="3" applyFont="1" applyFill="1" applyBorder="1" applyAlignment="1">
      <alignment horizontal="center" vertical="center" wrapText="1"/>
    </xf>
    <xf numFmtId="0" fontId="32" fillId="7" borderId="0" xfId="3" applyFont="1" applyFill="1" applyBorder="1" applyAlignment="1"/>
    <xf numFmtId="0" fontId="76" fillId="7" borderId="0" xfId="0" applyFont="1" applyFill="1" applyBorder="1" applyAlignment="1">
      <alignment vertical="top" wrapText="1"/>
    </xf>
    <xf numFmtId="0" fontId="9" fillId="0" borderId="0" xfId="0" applyFont="1" applyBorder="1" applyAlignment="1">
      <alignment vertical="center" wrapText="1"/>
    </xf>
    <xf numFmtId="0" fontId="34" fillId="7" borderId="0" xfId="3" applyFont="1" applyFill="1" applyBorder="1" applyAlignment="1">
      <alignment vertical="center" wrapText="1"/>
    </xf>
    <xf numFmtId="0" fontId="69" fillId="0" borderId="0" xfId="3" applyFont="1" applyBorder="1" applyAlignment="1">
      <alignment horizontal="center"/>
    </xf>
    <xf numFmtId="0" fontId="24" fillId="0" borderId="0" xfId="3" applyFont="1" applyBorder="1" applyAlignment="1">
      <alignment wrapText="1"/>
    </xf>
    <xf numFmtId="0" fontId="69" fillId="3" borderId="0" xfId="3" applyFont="1" applyFill="1" applyBorder="1" applyAlignment="1">
      <alignment horizontal="center"/>
    </xf>
    <xf numFmtId="0" fontId="70" fillId="11" borderId="0" xfId="3" applyFont="1" applyFill="1" applyBorder="1" applyAlignment="1">
      <alignment wrapText="1"/>
    </xf>
    <xf numFmtId="0" fontId="72" fillId="13" borderId="0" xfId="3" applyFont="1" applyFill="1" applyBorder="1" applyAlignment="1">
      <alignment vertical="center" wrapText="1"/>
    </xf>
    <xf numFmtId="0" fontId="17" fillId="0" borderId="0" xfId="3" applyFont="1" applyFill="1" applyBorder="1" applyAlignment="1">
      <alignment wrapText="1"/>
    </xf>
    <xf numFmtId="0" fontId="34" fillId="0" borderId="0" xfId="3" applyFont="1" applyFill="1" applyBorder="1" applyAlignment="1">
      <alignment vertical="center" wrapText="1"/>
    </xf>
    <xf numFmtId="0" fontId="23" fillId="0" borderId="0" xfId="3" applyFont="1" applyBorder="1" applyAlignment="1">
      <alignment horizontal="center"/>
    </xf>
    <xf numFmtId="0" fontId="33" fillId="0" borderId="0" xfId="3" applyFont="1" applyFill="1" applyBorder="1" applyAlignment="1">
      <alignment vertical="center" wrapText="1"/>
    </xf>
    <xf numFmtId="0" fontId="17" fillId="11" borderId="0" xfId="3" applyFont="1" applyFill="1" applyBorder="1" applyAlignment="1">
      <alignment wrapText="1"/>
    </xf>
    <xf numFmtId="0" fontId="34" fillId="10" borderId="0" xfId="3" applyFont="1" applyFill="1" applyBorder="1" applyAlignment="1">
      <alignment vertical="center" wrapText="1"/>
    </xf>
    <xf numFmtId="0" fontId="70" fillId="10" borderId="0" xfId="3" applyFont="1" applyFill="1" applyBorder="1" applyAlignment="1">
      <alignment wrapText="1"/>
    </xf>
    <xf numFmtId="0" fontId="72" fillId="10" borderId="0" xfId="3" applyFont="1" applyFill="1" applyBorder="1" applyAlignment="1">
      <alignment vertical="center" wrapText="1"/>
    </xf>
    <xf numFmtId="0" fontId="70" fillId="20" borderId="0" xfId="3" applyFont="1" applyFill="1" applyBorder="1" applyAlignment="1">
      <alignment horizontal="center" vertical="center" wrapText="1"/>
    </xf>
    <xf numFmtId="0" fontId="24" fillId="12" borderId="0" xfId="3" applyFont="1" applyFill="1" applyBorder="1" applyAlignment="1">
      <alignment wrapText="1"/>
    </xf>
    <xf numFmtId="0" fontId="51" fillId="12" borderId="0" xfId="3" applyFont="1" applyFill="1" applyBorder="1" applyAlignment="1">
      <alignment vertical="center" wrapText="1"/>
    </xf>
    <xf numFmtId="0" fontId="70" fillId="12" borderId="0" xfId="3" applyFont="1" applyFill="1" applyBorder="1" applyAlignment="1">
      <alignment wrapText="1"/>
    </xf>
    <xf numFmtId="0" fontId="59" fillId="12" borderId="0" xfId="3" applyFont="1" applyFill="1" applyBorder="1" applyAlignment="1">
      <alignment horizontal="right" vertical="center" wrapText="1"/>
    </xf>
    <xf numFmtId="0" fontId="59" fillId="12" borderId="0" xfId="3" applyFont="1" applyFill="1" applyBorder="1" applyAlignment="1">
      <alignment horizontal="center" vertical="center" wrapText="1"/>
    </xf>
    <xf numFmtId="0" fontId="16" fillId="0" borderId="0" xfId="3" applyFont="1" applyBorder="1" applyAlignment="1">
      <alignment wrapText="1"/>
    </xf>
    <xf numFmtId="0" fontId="35" fillId="0" borderId="0" xfId="3" applyFont="1" applyBorder="1" applyAlignment="1">
      <alignment vertical="center" wrapText="1"/>
    </xf>
    <xf numFmtId="0" fontId="35" fillId="0" borderId="0" xfId="3" applyFont="1" applyBorder="1" applyAlignment="1">
      <alignment horizontal="center" vertical="center" wrapText="1"/>
    </xf>
    <xf numFmtId="0" fontId="32" fillId="0" borderId="0" xfId="3" applyFont="1" applyBorder="1" applyAlignment="1">
      <alignment vertical="center" wrapText="1"/>
    </xf>
    <xf numFmtId="0" fontId="32" fillId="0" borderId="0" xfId="3" applyFont="1" applyBorder="1" applyAlignment="1">
      <alignment vertical="center"/>
    </xf>
    <xf numFmtId="0" fontId="33" fillId="0" borderId="0" xfId="3" applyFont="1" applyBorder="1" applyAlignment="1">
      <alignment wrapText="1"/>
    </xf>
    <xf numFmtId="0" fontId="33" fillId="0" borderId="0" xfId="3" applyFont="1" applyBorder="1" applyAlignment="1">
      <alignment vertical="center" wrapText="1"/>
    </xf>
    <xf numFmtId="0" fontId="33" fillId="0" borderId="0" xfId="3" applyFont="1" applyBorder="1" applyAlignment="1">
      <alignment horizontal="center" vertical="center" wrapText="1"/>
    </xf>
    <xf numFmtId="0" fontId="34" fillId="0" borderId="0" xfId="3" applyFont="1" applyBorder="1" applyAlignment="1">
      <alignment horizontal="center" vertical="center" wrapText="1"/>
    </xf>
    <xf numFmtId="0" fontId="25" fillId="0" borderId="0" xfId="3" applyFont="1" applyBorder="1" applyAlignment="1">
      <alignment horizontal="center" vertical="center"/>
    </xf>
    <xf numFmtId="0" fontId="32" fillId="0" borderId="0" xfId="3" applyFont="1" applyFill="1" applyBorder="1" applyAlignment="1">
      <alignment vertical="center"/>
    </xf>
    <xf numFmtId="0" fontId="33" fillId="7" borderId="0" xfId="3" applyFont="1" applyFill="1" applyAlignment="1">
      <alignment wrapText="1"/>
    </xf>
    <xf numFmtId="0" fontId="33" fillId="7" borderId="0" xfId="3" applyFont="1" applyFill="1" applyBorder="1" applyAlignment="1">
      <alignment wrapText="1"/>
    </xf>
    <xf numFmtId="0" fontId="67" fillId="7" borderId="0" xfId="3" applyFont="1" applyFill="1" applyAlignment="1">
      <alignment wrapText="1"/>
    </xf>
    <xf numFmtId="0" fontId="71" fillId="7" borderId="0" xfId="3" applyFont="1" applyFill="1" applyAlignment="1">
      <alignment wrapText="1"/>
    </xf>
    <xf numFmtId="0" fontId="72" fillId="7" borderId="0" xfId="3" applyFont="1" applyFill="1" applyAlignment="1">
      <alignment wrapText="1"/>
    </xf>
    <xf numFmtId="0" fontId="34" fillId="7" borderId="0" xfId="3" applyFont="1" applyFill="1" applyAlignment="1">
      <alignment wrapText="1"/>
    </xf>
    <xf numFmtId="0" fontId="65" fillId="7" borderId="0" xfId="3" applyFont="1" applyFill="1" applyAlignment="1">
      <alignment vertical="center" wrapText="1"/>
    </xf>
    <xf numFmtId="0" fontId="3" fillId="0" borderId="0" xfId="0" applyFont="1" applyBorder="1" applyAlignment="1">
      <alignment horizontal="left" vertical="center" wrapText="1"/>
    </xf>
    <xf numFmtId="0" fontId="3" fillId="7" borderId="0" xfId="0" applyFont="1" applyFill="1" applyBorder="1" applyAlignment="1">
      <alignment horizontal="left" vertical="center" wrapText="1"/>
    </xf>
    <xf numFmtId="0" fontId="52" fillId="4" borderId="0" xfId="0" applyFont="1" applyFill="1" applyBorder="1" applyAlignment="1">
      <alignment vertical="center"/>
    </xf>
    <xf numFmtId="0" fontId="44" fillId="0" borderId="0" xfId="0" applyFont="1" applyFill="1" applyBorder="1" applyAlignment="1">
      <alignment horizontal="left" vertical="center"/>
    </xf>
    <xf numFmtId="0" fontId="8" fillId="0" borderId="0" xfId="0" applyFont="1" applyAlignment="1">
      <alignment horizontal="center" vertical="center" wrapText="1"/>
    </xf>
    <xf numFmtId="0" fontId="0" fillId="0" borderId="0" xfId="0" applyAlignment="1">
      <alignment horizontal="left" vertical="center" wrapText="1"/>
    </xf>
    <xf numFmtId="0" fontId="77" fillId="14" borderId="0" xfId="0" applyFont="1" applyFill="1" applyBorder="1" applyAlignment="1">
      <alignment horizontal="left"/>
    </xf>
    <xf numFmtId="0" fontId="12" fillId="4" borderId="0" xfId="0" applyFont="1" applyFill="1" applyBorder="1" applyAlignment="1">
      <alignment vertical="center"/>
    </xf>
    <xf numFmtId="0" fontId="79" fillId="0" borderId="0" xfId="0" applyFont="1" applyFill="1" applyBorder="1" applyAlignment="1">
      <alignment horizontal="left" vertical="center"/>
    </xf>
    <xf numFmtId="0" fontId="79" fillId="14" borderId="0" xfId="0" applyFont="1" applyFill="1" applyBorder="1" applyAlignment="1">
      <alignment horizontal="left" vertical="center"/>
    </xf>
    <xf numFmtId="0" fontId="52" fillId="14" borderId="0" xfId="0" applyFont="1" applyFill="1" applyBorder="1" applyAlignment="1">
      <alignment vertical="center"/>
    </xf>
    <xf numFmtId="0" fontId="80" fillId="7" borderId="0" xfId="0" applyFont="1" applyFill="1" applyBorder="1" applyAlignment="1">
      <alignment vertical="top" wrapText="1"/>
    </xf>
    <xf numFmtId="0" fontId="81" fillId="7" borderId="0" xfId="3" applyFont="1" applyFill="1" applyAlignment="1">
      <alignment wrapText="1"/>
    </xf>
    <xf numFmtId="0" fontId="81" fillId="0" borderId="0" xfId="3" applyFont="1" applyFill="1" applyAlignment="1">
      <alignment wrapText="1"/>
    </xf>
    <xf numFmtId="0" fontId="80" fillId="0" borderId="0" xfId="3" applyFont="1" applyAlignment="1"/>
    <xf numFmtId="0" fontId="80" fillId="7" borderId="0" xfId="0" applyFont="1" applyFill="1" applyBorder="1" applyAlignment="1">
      <alignment vertical="top"/>
    </xf>
    <xf numFmtId="0" fontId="80" fillId="7" borderId="0" xfId="3" applyFont="1" applyFill="1" applyBorder="1" applyAlignment="1">
      <alignment vertical="center"/>
    </xf>
    <xf numFmtId="0" fontId="82" fillId="7" borderId="0" xfId="3" applyFont="1" applyFill="1" applyBorder="1" applyAlignment="1"/>
    <xf numFmtId="0" fontId="82" fillId="7" borderId="0" xfId="3" applyFont="1" applyFill="1" applyBorder="1" applyAlignment="1">
      <alignment wrapText="1"/>
    </xf>
    <xf numFmtId="0" fontId="84" fillId="3" borderId="0" xfId="0" applyFont="1" applyFill="1" applyBorder="1" applyAlignment="1">
      <alignment vertical="top" wrapText="1"/>
    </xf>
    <xf numFmtId="0" fontId="85" fillId="3" borderId="0" xfId="0" applyFont="1" applyFill="1" applyBorder="1" applyAlignment="1">
      <alignment vertical="top" wrapText="1"/>
    </xf>
    <xf numFmtId="0" fontId="85" fillId="3" borderId="0" xfId="3" applyFont="1" applyFill="1" applyBorder="1" applyAlignment="1">
      <alignment horizontal="center" vertical="center"/>
    </xf>
    <xf numFmtId="0" fontId="83" fillId="3" borderId="0" xfId="3" applyFont="1" applyFill="1" applyBorder="1" applyAlignment="1">
      <alignment horizontal="center" vertical="center"/>
    </xf>
    <xf numFmtId="0" fontId="86" fillId="3" borderId="0" xfId="3" applyFont="1" applyFill="1" applyBorder="1" applyAlignment="1">
      <alignment horizontal="center" vertical="center"/>
    </xf>
    <xf numFmtId="0" fontId="85" fillId="3" borderId="0" xfId="3" applyFont="1" applyFill="1" applyBorder="1" applyAlignment="1">
      <alignment horizontal="left" vertical="center" wrapText="1"/>
    </xf>
    <xf numFmtId="0" fontId="84" fillId="3" borderId="0" xfId="3" applyFont="1" applyFill="1" applyBorder="1" applyAlignment="1">
      <alignment horizontal="left" vertical="center" wrapText="1"/>
    </xf>
    <xf numFmtId="0" fontId="1" fillId="12" borderId="0" xfId="0" quotePrefix="1" applyFont="1" applyFill="1" applyBorder="1" applyAlignment="1">
      <alignment horizontal="center" vertical="center" wrapText="1"/>
    </xf>
    <xf numFmtId="0" fontId="1" fillId="5" borderId="0" xfId="0" applyFont="1" applyFill="1" applyBorder="1" applyAlignment="1">
      <alignment horizontal="center" vertical="center" wrapText="1"/>
    </xf>
    <xf numFmtId="0" fontId="1" fillId="6" borderId="0" xfId="0" applyFont="1" applyFill="1" applyBorder="1" applyAlignment="1">
      <alignment horizontal="center" vertical="center"/>
    </xf>
    <xf numFmtId="0" fontId="3" fillId="0" borderId="0" xfId="0" applyFont="1" applyFill="1" applyBorder="1" applyAlignment="1">
      <alignment horizontal="left" vertical="center" wrapText="1"/>
    </xf>
    <xf numFmtId="0" fontId="0" fillId="0" borderId="0" xfId="0" applyFill="1" applyAlignment="1">
      <alignment horizontal="center" vertical="center" wrapText="1"/>
    </xf>
    <xf numFmtId="0" fontId="3" fillId="0" borderId="0" xfId="0" applyFont="1" applyFill="1" applyAlignment="1">
      <alignment vertical="center" wrapText="1"/>
    </xf>
    <xf numFmtId="0" fontId="91" fillId="3" borderId="0" xfId="3" applyFont="1" applyFill="1" applyBorder="1" applyAlignment="1">
      <alignment vertical="center" wrapText="1"/>
    </xf>
    <xf numFmtId="0" fontId="84" fillId="3" borderId="0" xfId="3" quotePrefix="1" applyFont="1" applyFill="1" applyBorder="1" applyAlignment="1">
      <alignment horizontal="left" vertical="center"/>
    </xf>
    <xf numFmtId="0" fontId="86" fillId="3" borderId="0" xfId="3" quotePrefix="1" applyFont="1" applyFill="1" applyBorder="1" applyAlignment="1">
      <alignment horizontal="left" vertical="center"/>
    </xf>
    <xf numFmtId="0" fontId="78" fillId="0" borderId="0" xfId="0" applyFont="1" applyAlignment="1"/>
    <xf numFmtId="0" fontId="8" fillId="0" borderId="0" xfId="0" applyFont="1" applyAlignment="1">
      <alignment vertical="center" wrapText="1"/>
    </xf>
    <xf numFmtId="0" fontId="96" fillId="0" borderId="0" xfId="0" quotePrefix="1" applyFont="1" applyAlignment="1"/>
    <xf numFmtId="0" fontId="1" fillId="0" borderId="0" xfId="0" quotePrefix="1" applyFont="1" applyFill="1" applyBorder="1" applyAlignment="1">
      <alignment horizontal="left" vertical="center" wrapText="1"/>
    </xf>
    <xf numFmtId="0" fontId="0" fillId="0" borderId="0" xfId="0" applyFill="1" applyBorder="1" applyAlignment="1">
      <alignment horizontal="center"/>
    </xf>
    <xf numFmtId="0" fontId="0" fillId="0" borderId="0" xfId="0" applyFill="1" applyBorder="1"/>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98" fillId="3" borderId="0" xfId="0" applyFont="1" applyFill="1" applyAlignment="1">
      <alignment horizontal="center" vertical="center" wrapText="1"/>
    </xf>
    <xf numFmtId="0" fontId="99" fillId="3" borderId="0" xfId="0" applyFont="1" applyFill="1" applyBorder="1" applyAlignment="1">
      <alignment vertical="center" wrapText="1"/>
    </xf>
    <xf numFmtId="0" fontId="100" fillId="3" borderId="0" xfId="0" applyFont="1" applyFill="1" applyAlignment="1">
      <alignment horizontal="center" vertical="center" wrapText="1"/>
    </xf>
    <xf numFmtId="0" fontId="38" fillId="3" borderId="0" xfId="0" applyFont="1" applyFill="1" applyAlignment="1">
      <alignment horizontal="center" vertical="center" wrapText="1"/>
    </xf>
    <xf numFmtId="0" fontId="102" fillId="3" borderId="0" xfId="0" applyFont="1" applyFill="1" applyAlignment="1">
      <alignment horizontal="center" vertical="center" wrapText="1"/>
    </xf>
    <xf numFmtId="0" fontId="99" fillId="3" borderId="0" xfId="0" applyFont="1" applyFill="1" applyAlignment="1">
      <alignment horizontal="center" vertical="center" wrapText="1"/>
    </xf>
    <xf numFmtId="0" fontId="103" fillId="3" borderId="0" xfId="0" applyFont="1" applyFill="1" applyAlignment="1">
      <alignment horizontal="center" vertical="center" wrapText="1"/>
    </xf>
    <xf numFmtId="0" fontId="0" fillId="7" borderId="0" xfId="0" applyFill="1"/>
    <xf numFmtId="0" fontId="33" fillId="7" borderId="0" xfId="0" applyFont="1" applyFill="1" applyBorder="1" applyAlignment="1">
      <alignment wrapText="1"/>
    </xf>
    <xf numFmtId="0" fontId="0" fillId="7" borderId="0" xfId="0" applyFill="1" applyAlignment="1">
      <alignment vertical="center" wrapText="1"/>
    </xf>
    <xf numFmtId="0" fontId="9" fillId="7" borderId="0" xfId="0" applyFont="1" applyFill="1" applyBorder="1" applyAlignment="1">
      <alignment horizontal="center" vertical="center" wrapText="1"/>
    </xf>
    <xf numFmtId="0" fontId="9" fillId="7" borderId="0" xfId="0" applyFont="1" applyFill="1" applyBorder="1" applyAlignment="1">
      <alignment horizontal="right" vertical="top" wrapText="1"/>
    </xf>
    <xf numFmtId="0" fontId="9" fillId="7" borderId="0" xfId="0" applyFont="1" applyFill="1" applyAlignment="1">
      <alignment horizontal="right" vertical="top" wrapText="1"/>
    </xf>
    <xf numFmtId="0" fontId="9" fillId="7" borderId="15" xfId="0" applyFont="1" applyFill="1" applyBorder="1" applyAlignment="1">
      <alignment horizontal="right" vertical="top" wrapText="1"/>
    </xf>
    <xf numFmtId="0" fontId="9" fillId="7" borderId="0" xfId="0" applyFont="1" applyFill="1" applyBorder="1" applyAlignment="1">
      <alignment horizontal="right" vertical="center" wrapText="1"/>
    </xf>
    <xf numFmtId="0" fontId="0" fillId="7" borderId="0" xfId="0" applyFill="1" applyAlignment="1">
      <alignment horizontal="left" vertical="center"/>
    </xf>
    <xf numFmtId="0" fontId="0" fillId="7" borderId="0" xfId="0" applyFill="1" applyAlignment="1">
      <alignment horizontal="left"/>
    </xf>
    <xf numFmtId="0" fontId="89" fillId="7" borderId="0" xfId="0" applyFont="1" applyFill="1" applyAlignment="1">
      <alignment horizontal="left" vertical="center" wrapText="1"/>
    </xf>
    <xf numFmtId="0" fontId="90" fillId="7" borderId="0" xfId="0" quotePrefix="1" applyFont="1" applyFill="1" applyAlignment="1">
      <alignment vertical="center" wrapText="1"/>
    </xf>
    <xf numFmtId="0" fontId="104" fillId="7" borderId="0" xfId="0" quotePrefix="1" applyFont="1" applyFill="1" applyAlignment="1">
      <alignment horizontal="left"/>
    </xf>
    <xf numFmtId="0" fontId="1" fillId="2" borderId="0" xfId="0" applyFont="1" applyFill="1" applyBorder="1" applyAlignment="1">
      <alignment horizontal="center" vertical="center"/>
    </xf>
    <xf numFmtId="0" fontId="104" fillId="0" borderId="0" xfId="0" quotePrefix="1" applyFont="1" applyBorder="1" applyAlignment="1">
      <alignment horizontal="left"/>
    </xf>
    <xf numFmtId="0" fontId="3" fillId="0" borderId="0" xfId="0" applyFont="1" applyBorder="1" applyAlignment="1">
      <alignment horizontal="left" vertical="center" wrapText="1"/>
    </xf>
    <xf numFmtId="0" fontId="3" fillId="3"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0" fillId="0" borderId="0" xfId="0" applyFill="1" applyAlignment="1">
      <alignment horizontal="center" vertical="center" wrapText="1"/>
    </xf>
    <xf numFmtId="0" fontId="28" fillId="7" borderId="0" xfId="0" applyFont="1" applyFill="1" applyBorder="1" applyAlignment="1">
      <alignment horizontal="center" vertical="center"/>
    </xf>
    <xf numFmtId="0" fontId="0" fillId="3" borderId="0" xfId="0" applyFill="1" applyAlignment="1">
      <alignment vertical="center" wrapText="1"/>
    </xf>
    <xf numFmtId="0" fontId="9" fillId="7" borderId="27" xfId="0" applyFont="1" applyFill="1" applyBorder="1" applyAlignment="1">
      <alignment vertical="center" wrapText="1"/>
    </xf>
    <xf numFmtId="0" fontId="9" fillId="7" borderId="28" xfId="0" applyFont="1" applyFill="1" applyBorder="1" applyAlignment="1">
      <alignment vertical="center" wrapText="1"/>
    </xf>
    <xf numFmtId="0" fontId="9" fillId="7" borderId="29" xfId="0" applyFont="1" applyFill="1" applyBorder="1" applyAlignment="1">
      <alignment vertical="center" wrapText="1"/>
    </xf>
    <xf numFmtId="0" fontId="45" fillId="14" borderId="0" xfId="0" applyFont="1" applyFill="1" applyBorder="1" applyAlignment="1" applyProtection="1">
      <alignment horizontal="left" vertical="center"/>
      <protection locked="0"/>
    </xf>
    <xf numFmtId="0" fontId="45" fillId="0" borderId="0" xfId="0" applyFont="1" applyFill="1" applyBorder="1" applyAlignment="1" applyProtection="1">
      <alignment horizontal="left" vertical="center"/>
      <protection locked="0"/>
    </xf>
    <xf numFmtId="14" fontId="45" fillId="0" borderId="0" xfId="0" applyNumberFormat="1"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0" fillId="0" borderId="0" xfId="0" applyFill="1" applyAlignment="1" applyProtection="1">
      <alignment vertical="center" wrapText="1"/>
      <protection locked="0"/>
    </xf>
    <xf numFmtId="0" fontId="3" fillId="0" borderId="0" xfId="0" applyFont="1" applyFill="1" applyBorder="1" applyAlignment="1" applyProtection="1">
      <alignment horizontal="left" vertical="center" wrapText="1"/>
      <protection locked="0"/>
    </xf>
    <xf numFmtId="0" fontId="3" fillId="0" borderId="0" xfId="0" applyFont="1" applyBorder="1" applyAlignment="1" applyProtection="1">
      <alignment vertical="center" wrapText="1"/>
      <protection locked="0"/>
    </xf>
    <xf numFmtId="0" fontId="71" fillId="0" borderId="0" xfId="3" quotePrefix="1" applyFont="1" applyFill="1" applyBorder="1" applyAlignment="1">
      <alignment horizontal="left" vertical="center"/>
    </xf>
    <xf numFmtId="0" fontId="24" fillId="0" borderId="0" xfId="3" quotePrefix="1" applyFont="1" applyBorder="1" applyAlignment="1">
      <alignment horizontal="left" vertical="center" wrapText="1"/>
    </xf>
    <xf numFmtId="0" fontId="71" fillId="3" borderId="0" xfId="3" quotePrefix="1" applyFont="1" applyFill="1" applyBorder="1" applyAlignment="1">
      <alignment horizontal="left" vertical="center"/>
    </xf>
    <xf numFmtId="0" fontId="33" fillId="12" borderId="0" xfId="3" applyFont="1" applyFill="1" applyAlignment="1">
      <alignment wrapText="1"/>
    </xf>
    <xf numFmtId="0" fontId="41" fillId="0" borderId="0" xfId="0" applyFont="1" applyFill="1" applyAlignment="1" applyProtection="1">
      <alignment horizontal="left" vertical="center"/>
      <protection locked="0"/>
    </xf>
    <xf numFmtId="0" fontId="41" fillId="14" borderId="0" xfId="0" applyFont="1" applyFill="1" applyAlignment="1" applyProtection="1">
      <alignment horizontal="left" vertical="center"/>
      <protection locked="0"/>
    </xf>
    <xf numFmtId="0" fontId="9" fillId="0" borderId="14" xfId="0" applyFont="1" applyBorder="1" applyAlignment="1">
      <alignment horizontal="left" vertical="center" wrapText="1"/>
    </xf>
    <xf numFmtId="0" fontId="9" fillId="0" borderId="14" xfId="0" applyFont="1" applyFill="1" applyBorder="1" applyAlignment="1">
      <alignment horizontal="left" vertical="center" wrapText="1"/>
    </xf>
    <xf numFmtId="0" fontId="50" fillId="2" borderId="26" xfId="2" applyFont="1" applyFill="1" applyBorder="1" applyAlignment="1" applyProtection="1">
      <alignment vertical="center" wrapText="1"/>
      <protection locked="0"/>
    </xf>
    <xf numFmtId="0" fontId="50" fillId="6" borderId="26" xfId="2" applyFont="1" applyFill="1" applyBorder="1" applyAlignment="1" applyProtection="1">
      <alignment vertical="center" wrapText="1"/>
      <protection locked="0"/>
    </xf>
    <xf numFmtId="0" fontId="50" fillId="4" borderId="26" xfId="2" applyFont="1" applyFill="1" applyBorder="1" applyAlignment="1" applyProtection="1">
      <alignment vertical="center" wrapText="1"/>
      <protection locked="0"/>
    </xf>
    <xf numFmtId="0" fontId="50" fillId="5" borderId="26" xfId="2" applyFont="1" applyFill="1" applyBorder="1" applyAlignment="1" applyProtection="1">
      <alignment vertical="center" wrapText="1"/>
      <protection locked="0"/>
    </xf>
    <xf numFmtId="0" fontId="51" fillId="15" borderId="26" xfId="2" quotePrefix="1" applyFont="1" applyFill="1" applyBorder="1" applyAlignment="1" applyProtection="1">
      <alignment horizontal="left" vertical="center" wrapText="1"/>
      <protection locked="0"/>
    </xf>
    <xf numFmtId="0" fontId="1" fillId="2" borderId="0" xfId="0" applyFont="1" applyFill="1" applyBorder="1" applyAlignment="1">
      <alignment horizontal="left" vertical="center" wrapText="1"/>
    </xf>
    <xf numFmtId="0" fontId="1" fillId="6" borderId="0" xfId="0" quotePrefix="1" applyFont="1" applyFill="1" applyBorder="1" applyAlignment="1">
      <alignment horizontal="left" vertical="center" wrapText="1"/>
    </xf>
    <xf numFmtId="0" fontId="1" fillId="5" borderId="0" xfId="0" applyFont="1" applyFill="1" applyBorder="1" applyAlignment="1">
      <alignment horizontal="left" vertical="center" wrapText="1"/>
    </xf>
    <xf numFmtId="0" fontId="1" fillId="12" borderId="0" xfId="0" applyFont="1" applyFill="1" applyBorder="1" applyAlignment="1">
      <alignment horizontal="left" vertical="center" wrapText="1"/>
    </xf>
    <xf numFmtId="0" fontId="1" fillId="4" borderId="0" xfId="0" quotePrefix="1" applyFont="1" applyFill="1" applyBorder="1" applyAlignment="1">
      <alignment horizontal="left" vertical="center" wrapText="1"/>
    </xf>
    <xf numFmtId="0" fontId="1" fillId="4" borderId="0" xfId="0" applyFont="1" applyFill="1" applyBorder="1" applyAlignment="1">
      <alignment horizontal="center" vertical="center"/>
    </xf>
    <xf numFmtId="0" fontId="47" fillId="14" borderId="0" xfId="1" applyNumberFormat="1" applyFont="1" applyFill="1" applyBorder="1" applyAlignment="1">
      <alignment horizontal="right" vertical="center"/>
    </xf>
    <xf numFmtId="0" fontId="93" fillId="14" borderId="0" xfId="0" quotePrefix="1" applyFont="1" applyFill="1" applyBorder="1" applyAlignment="1">
      <alignment horizontal="left" vertical="center" wrapText="1"/>
    </xf>
    <xf numFmtId="0" fontId="93" fillId="14" borderId="0" xfId="0" applyFont="1" applyFill="1" applyBorder="1" applyAlignment="1">
      <alignment horizontal="left" vertical="center" wrapText="1"/>
    </xf>
    <xf numFmtId="0" fontId="79" fillId="0" borderId="0" xfId="0" applyFont="1" applyFill="1" applyBorder="1" applyAlignment="1">
      <alignment horizontal="left" vertical="center"/>
    </xf>
    <xf numFmtId="0" fontId="79" fillId="14" borderId="0" xfId="0" applyFont="1" applyFill="1" applyBorder="1" applyAlignment="1">
      <alignment horizontal="left" vertical="center"/>
    </xf>
    <xf numFmtId="0" fontId="79" fillId="0" borderId="0" xfId="0" quotePrefix="1" applyFont="1" applyFill="1" applyBorder="1" applyAlignment="1">
      <alignment horizontal="left" vertical="center"/>
    </xf>
    <xf numFmtId="0" fontId="3" fillId="7" borderId="0" xfId="0" quotePrefix="1"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0" borderId="0" xfId="0" applyFont="1" applyBorder="1" applyAlignment="1" applyProtection="1">
      <alignment horizontal="left" vertical="center" wrapText="1"/>
      <protection locked="0"/>
    </xf>
    <xf numFmtId="0" fontId="3" fillId="0" borderId="0" xfId="0" quotePrefix="1" applyFont="1" applyFill="1" applyAlignment="1">
      <alignment horizontal="left" vertical="center" wrapText="1"/>
    </xf>
    <xf numFmtId="0" fontId="3" fillId="0" borderId="0" xfId="0" applyFont="1" applyFill="1" applyAlignment="1">
      <alignment horizontal="left" vertical="center" wrapText="1"/>
    </xf>
    <xf numFmtId="0" fontId="3" fillId="3" borderId="0" xfId="0" applyFont="1" applyFill="1" applyBorder="1" applyAlignment="1" applyProtection="1">
      <alignment horizontal="left" vertical="center" wrapText="1"/>
      <protection locked="0"/>
    </xf>
    <xf numFmtId="0" fontId="3" fillId="0" borderId="0" xfId="0" applyFont="1" applyBorder="1" applyAlignment="1">
      <alignment horizontal="left" vertical="center" wrapText="1"/>
    </xf>
    <xf numFmtId="0" fontId="12" fillId="5" borderId="0" xfId="0" applyFont="1" applyFill="1" applyAlignment="1">
      <alignment horizontal="center" vertical="center" wrapText="1"/>
    </xf>
    <xf numFmtId="0" fontId="3" fillId="0" borderId="0" xfId="0" applyFont="1" applyAlignment="1">
      <alignment vertical="center" wrapText="1"/>
    </xf>
    <xf numFmtId="0" fontId="37"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3" fillId="3" borderId="0" xfId="0" applyFont="1" applyFill="1" applyAlignment="1">
      <alignment horizontal="left" vertical="center" wrapText="1"/>
    </xf>
    <xf numFmtId="0" fontId="94" fillId="0" borderId="0" xfId="0" quotePrefix="1" applyFont="1" applyAlignment="1">
      <alignment horizontal="left" vertical="center" wrapText="1"/>
    </xf>
    <xf numFmtId="0" fontId="94" fillId="0" borderId="0" xfId="0" applyFont="1" applyAlignment="1">
      <alignment horizontal="left" vertical="center" wrapText="1"/>
    </xf>
    <xf numFmtId="0" fontId="3" fillId="0" borderId="0" xfId="0" applyFont="1" applyFill="1" applyBorder="1" applyAlignment="1" applyProtection="1">
      <alignment horizontal="left" vertical="center" wrapText="1"/>
      <protection locked="0"/>
    </xf>
    <xf numFmtId="0" fontId="3" fillId="0" borderId="0" xfId="0" applyFont="1" applyFill="1" applyBorder="1" applyAlignment="1">
      <alignment horizontal="left" vertical="center" wrapText="1"/>
    </xf>
    <xf numFmtId="0" fontId="3" fillId="3" borderId="0" xfId="0" applyFont="1" applyFill="1" applyBorder="1" applyAlignment="1">
      <alignment horizontal="left" vertical="center" wrapText="1"/>
    </xf>
    <xf numFmtId="0" fontId="7" fillId="3" borderId="0" xfId="0" applyFont="1" applyFill="1" applyBorder="1" applyAlignment="1">
      <alignment horizontal="left" vertical="center" wrapText="1"/>
    </xf>
    <xf numFmtId="0" fontId="7" fillId="3" borderId="0"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91" fillId="0" borderId="0" xfId="0" applyFont="1" applyAlignment="1">
      <alignment horizontal="left" vertical="center" wrapText="1"/>
    </xf>
    <xf numFmtId="0" fontId="12" fillId="6" borderId="0" xfId="0" applyFont="1" applyFill="1" applyAlignment="1">
      <alignment horizontal="center" vertical="center" wrapText="1"/>
    </xf>
    <xf numFmtId="0" fontId="3" fillId="3" borderId="0" xfId="0" applyFont="1" applyFill="1" applyAlignment="1">
      <alignment vertical="center" wrapText="1"/>
    </xf>
    <xf numFmtId="0" fontId="5" fillId="3" borderId="0" xfId="0" applyFont="1" applyFill="1" applyBorder="1" applyAlignment="1">
      <alignment horizontal="left" vertical="center" wrapText="1"/>
    </xf>
    <xf numFmtId="0" fontId="12" fillId="4" borderId="0" xfId="0" applyFont="1" applyFill="1" applyAlignment="1">
      <alignment horizontal="center" vertical="center" wrapText="1"/>
    </xf>
    <xf numFmtId="0" fontId="3" fillId="0" borderId="0" xfId="0" applyFont="1" applyAlignment="1">
      <alignment horizontal="left" vertical="center" wrapText="1"/>
    </xf>
    <xf numFmtId="0" fontId="2" fillId="3" borderId="0"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0" fillId="0" borderId="0" xfId="0" applyFill="1" applyAlignment="1">
      <alignment horizontal="center" vertical="center" wrapText="1"/>
    </xf>
    <xf numFmtId="0" fontId="22" fillId="3" borderId="0" xfId="0" applyFont="1" applyFill="1" applyAlignment="1">
      <alignment horizontal="left" vertical="center" wrapText="1"/>
    </xf>
    <xf numFmtId="0" fontId="22" fillId="0" borderId="0" xfId="0" applyFont="1" applyFill="1" applyAlignment="1">
      <alignment horizontal="left" vertical="center" wrapText="1"/>
    </xf>
    <xf numFmtId="0" fontId="0" fillId="0" borderId="0" xfId="0" applyAlignment="1" applyProtection="1">
      <alignment horizontal="left" vertical="center" wrapText="1"/>
      <protection locked="0"/>
    </xf>
    <xf numFmtId="0" fontId="22" fillId="0" borderId="0" xfId="0" applyFont="1" applyAlignment="1">
      <alignment horizontal="left" vertical="center" wrapText="1"/>
    </xf>
    <xf numFmtId="0" fontId="12" fillId="2" borderId="0" xfId="0" applyFont="1" applyFill="1" applyAlignment="1">
      <alignment horizontal="center" vertical="center" wrapText="1"/>
    </xf>
    <xf numFmtId="0" fontId="12" fillId="2" borderId="20" xfId="0" applyFont="1" applyFill="1" applyBorder="1" applyAlignment="1">
      <alignment horizontal="center" vertical="center" wrapText="1"/>
    </xf>
    <xf numFmtId="0" fontId="3" fillId="0" borderId="0" xfId="0" quotePrefix="1" applyFont="1" applyAlignment="1">
      <alignment horizontal="left" vertical="center" wrapText="1"/>
    </xf>
    <xf numFmtId="0" fontId="3" fillId="0" borderId="0" xfId="0" applyFont="1" applyAlignment="1">
      <alignment horizontal="center" vertical="center" wrapText="1"/>
    </xf>
    <xf numFmtId="0" fontId="20" fillId="3" borderId="0" xfId="0" applyFont="1" applyFill="1" applyBorder="1" applyAlignment="1">
      <alignment horizontal="center" vertical="center" wrapText="1"/>
    </xf>
    <xf numFmtId="0" fontId="21" fillId="3" borderId="0" xfId="0" applyFont="1" applyFill="1" applyBorder="1" applyAlignment="1">
      <alignment horizontal="center" vertical="center" wrapText="1"/>
    </xf>
    <xf numFmtId="0" fontId="15" fillId="0" borderId="0" xfId="0" applyFont="1" applyAlignment="1">
      <alignment horizontal="left" vertical="center" wrapText="1"/>
    </xf>
    <xf numFmtId="0" fontId="20" fillId="3" borderId="0" xfId="0" applyFont="1" applyFill="1" applyBorder="1" applyAlignment="1">
      <alignment horizontal="left" vertical="center" wrapText="1"/>
    </xf>
    <xf numFmtId="0" fontId="24" fillId="3" borderId="0" xfId="0" applyFont="1" applyFill="1" applyAlignment="1">
      <alignment vertical="center" wrapText="1"/>
    </xf>
    <xf numFmtId="0" fontId="4" fillId="3" borderId="0"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9" fillId="0" borderId="0" xfId="0" applyFont="1" applyFill="1" applyBorder="1" applyAlignment="1">
      <alignment horizontal="right" vertical="center" wrapText="1"/>
    </xf>
    <xf numFmtId="0" fontId="9" fillId="0" borderId="0" xfId="0" applyFont="1" applyFill="1" applyAlignment="1">
      <alignment horizontal="right" vertical="center" wrapText="1"/>
    </xf>
    <xf numFmtId="0" fontId="9" fillId="0" borderId="21"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4" fillId="3" borderId="0" xfId="0" applyFont="1" applyFill="1" applyAlignment="1">
      <alignment horizontal="left" vertical="center" wrapText="1"/>
    </xf>
    <xf numFmtId="0" fontId="24" fillId="0" borderId="0" xfId="0" applyFont="1" applyFill="1" applyAlignment="1">
      <alignment vertical="center" wrapText="1"/>
    </xf>
    <xf numFmtId="0" fontId="3" fillId="3" borderId="0" xfId="0" quotePrefix="1" applyFont="1" applyFill="1" applyBorder="1" applyAlignment="1">
      <alignment horizontal="left" vertical="center" wrapText="1"/>
    </xf>
    <xf numFmtId="0" fontId="24" fillId="0" borderId="0" xfId="0" applyFont="1" applyAlignment="1">
      <alignment vertical="center" wrapText="1"/>
    </xf>
    <xf numFmtId="0" fontId="9" fillId="0" borderId="0" xfId="0" applyFont="1" applyAlignment="1">
      <alignment horizontal="right" vertical="center" wrapText="1"/>
    </xf>
    <xf numFmtId="0" fontId="9" fillId="0" borderId="0" xfId="0" applyFont="1" applyBorder="1" applyAlignment="1">
      <alignment horizontal="right" vertical="center" wrapText="1"/>
    </xf>
    <xf numFmtId="0" fontId="9" fillId="0" borderId="0" xfId="0" applyFont="1" applyFill="1" applyBorder="1" applyAlignment="1">
      <alignment horizontal="right" vertical="top" wrapText="1"/>
    </xf>
    <xf numFmtId="0" fontId="9" fillId="0" borderId="0" xfId="0" applyFont="1" applyFill="1" applyAlignment="1">
      <alignment horizontal="right" vertical="top" wrapText="1"/>
    </xf>
    <xf numFmtId="0" fontId="33" fillId="0" borderId="0" xfId="0" applyFont="1" applyFill="1" applyBorder="1" applyAlignment="1">
      <alignment wrapText="1"/>
    </xf>
    <xf numFmtId="0" fontId="12" fillId="4" borderId="0" xfId="0" quotePrefix="1" applyFont="1" applyFill="1" applyAlignment="1">
      <alignment horizontal="center" vertical="center" wrapText="1"/>
    </xf>
    <xf numFmtId="0" fontId="3" fillId="0" borderId="0" xfId="0" applyFont="1" applyFill="1" applyAlignment="1">
      <alignment vertical="center" wrapText="1"/>
    </xf>
    <xf numFmtId="0" fontId="61" fillId="17" borderId="0" xfId="3" applyFont="1" applyFill="1" applyBorder="1" applyAlignment="1">
      <alignment horizontal="center" vertical="center"/>
    </xf>
    <xf numFmtId="0" fontId="60" fillId="16" borderId="0" xfId="3" applyFont="1" applyFill="1" applyBorder="1" applyAlignment="1">
      <alignment horizontal="center" vertical="center"/>
    </xf>
    <xf numFmtId="0" fontId="66" fillId="16" borderId="0" xfId="3" applyFont="1" applyFill="1" applyBorder="1" applyAlignment="1">
      <alignment horizontal="center" vertical="center"/>
    </xf>
    <xf numFmtId="0" fontId="60" fillId="18" borderId="0" xfId="3" applyFont="1" applyFill="1" applyBorder="1" applyAlignment="1">
      <alignment horizontal="center" vertical="center"/>
    </xf>
    <xf numFmtId="0" fontId="60" fillId="19" borderId="0" xfId="3" applyFont="1" applyFill="1" applyBorder="1" applyAlignment="1">
      <alignment horizontal="center" vertical="center" wrapText="1"/>
    </xf>
    <xf numFmtId="0" fontId="60" fillId="17" borderId="0" xfId="3" applyFont="1" applyFill="1" applyBorder="1" applyAlignment="1">
      <alignment horizontal="center" vertical="center" wrapText="1"/>
    </xf>
    <xf numFmtId="0" fontId="60" fillId="19" borderId="0" xfId="3" applyFont="1" applyFill="1" applyBorder="1" applyAlignment="1">
      <alignment horizontal="center" vertical="center"/>
    </xf>
    <xf numFmtId="0" fontId="60" fillId="16" borderId="0" xfId="3" applyFont="1" applyFill="1" applyBorder="1" applyAlignment="1">
      <alignment horizontal="center" vertical="center" wrapText="1"/>
    </xf>
    <xf numFmtId="0" fontId="60" fillId="17" borderId="0" xfId="3" applyFont="1" applyFill="1" applyBorder="1" applyAlignment="1">
      <alignment horizontal="center" vertical="center"/>
    </xf>
    <xf numFmtId="0" fontId="58" fillId="12" borderId="0" xfId="3" applyFont="1" applyFill="1" applyBorder="1" applyAlignment="1">
      <alignment vertical="center" wrapText="1"/>
    </xf>
    <xf numFmtId="0" fontId="64" fillId="12" borderId="0" xfId="3" applyFont="1" applyFill="1" applyBorder="1" applyAlignment="1">
      <alignment vertical="center"/>
    </xf>
    <xf numFmtId="0" fontId="60" fillId="18" borderId="0" xfId="3" applyFont="1" applyFill="1" applyBorder="1" applyAlignment="1">
      <alignment horizontal="center" vertical="center" wrapText="1"/>
    </xf>
    <xf numFmtId="0" fontId="17" fillId="16" borderId="0" xfId="3" applyFont="1" applyFill="1" applyBorder="1" applyAlignment="1">
      <alignment horizontal="center" vertical="center"/>
    </xf>
    <xf numFmtId="0" fontId="46" fillId="5" borderId="0" xfId="0" quotePrefix="1" applyFont="1" applyFill="1" applyAlignment="1">
      <alignment horizontal="center" vertical="center" wrapText="1"/>
    </xf>
    <xf numFmtId="0" fontId="46" fillId="5" borderId="0" xfId="0" applyFont="1" applyFill="1" applyAlignment="1">
      <alignment horizontal="center" vertical="center" wrapText="1"/>
    </xf>
    <xf numFmtId="0" fontId="102" fillId="3" borderId="0" xfId="0" applyFont="1" applyFill="1" applyBorder="1" applyAlignment="1">
      <alignment horizontal="left" vertical="center" wrapText="1"/>
    </xf>
    <xf numFmtId="0" fontId="102" fillId="3" borderId="0" xfId="0" applyFont="1" applyFill="1" applyBorder="1" applyAlignment="1">
      <alignment horizontal="center" vertical="center" wrapText="1"/>
    </xf>
    <xf numFmtId="0" fontId="9" fillId="7" borderId="0" xfId="0" applyFont="1" applyFill="1" applyBorder="1" applyAlignment="1">
      <alignment horizontal="left" vertical="center" wrapText="1"/>
    </xf>
    <xf numFmtId="0" fontId="9" fillId="7" borderId="16" xfId="0" applyFont="1" applyFill="1" applyBorder="1" applyAlignment="1">
      <alignment horizontal="left" vertical="center" wrapText="1"/>
    </xf>
    <xf numFmtId="0" fontId="46" fillId="2" borderId="0" xfId="0" applyFont="1" applyFill="1" applyAlignment="1">
      <alignment horizontal="center" vertical="center" wrapText="1"/>
    </xf>
    <xf numFmtId="0" fontId="46" fillId="6" borderId="0" xfId="0" applyFont="1" applyFill="1" applyAlignment="1">
      <alignment horizontal="center" vertical="center" wrapText="1"/>
    </xf>
    <xf numFmtId="0" fontId="101" fillId="3" borderId="0" xfId="0" applyFont="1" applyFill="1" applyBorder="1" applyAlignment="1">
      <alignment horizontal="left" vertical="center" wrapText="1"/>
    </xf>
    <xf numFmtId="0" fontId="100" fillId="3" borderId="0" xfId="0" applyFont="1" applyFill="1" applyBorder="1" applyAlignment="1">
      <alignment horizontal="center" vertical="center" wrapText="1"/>
    </xf>
    <xf numFmtId="0" fontId="46" fillId="15" borderId="0" xfId="0" quotePrefix="1" applyFont="1" applyFill="1" applyAlignment="1">
      <alignment horizontal="center" vertical="center" wrapText="1"/>
    </xf>
    <xf numFmtId="0" fontId="46" fillId="15" borderId="0" xfId="0" applyFont="1" applyFill="1" applyAlignment="1">
      <alignment horizontal="center" vertical="center" wrapText="1"/>
    </xf>
    <xf numFmtId="0" fontId="70" fillId="3" borderId="0" xfId="3" quotePrefix="1" applyFont="1" applyFill="1" applyBorder="1" applyAlignment="1">
      <alignment horizontal="left" vertical="center"/>
    </xf>
    <xf numFmtId="0" fontId="87" fillId="3" borderId="0" xfId="2" quotePrefix="1" applyFont="1" applyFill="1" applyBorder="1" applyAlignment="1" applyProtection="1">
      <alignment horizontal="left" vertical="center"/>
    </xf>
    <xf numFmtId="0" fontId="46" fillId="2" borderId="0" xfId="0" quotePrefix="1" applyFont="1" applyFill="1" applyAlignment="1">
      <alignment horizontal="center" vertical="center" wrapText="1"/>
    </xf>
    <xf numFmtId="0" fontId="46" fillId="6" borderId="0" xfId="0" quotePrefix="1" applyFont="1" applyFill="1" applyAlignment="1">
      <alignment horizontal="center" vertical="center" wrapText="1"/>
    </xf>
    <xf numFmtId="0" fontId="105" fillId="3" borderId="0" xfId="0" quotePrefix="1" applyFont="1" applyFill="1" applyAlignment="1">
      <alignment horizontal="left" vertical="center" wrapText="1"/>
    </xf>
    <xf numFmtId="0" fontId="53" fillId="3" borderId="0" xfId="0" applyFont="1" applyFill="1" applyAlignment="1">
      <alignment horizontal="left" vertical="center" wrapText="1"/>
    </xf>
    <xf numFmtId="0" fontId="98" fillId="3" borderId="0" xfId="0" applyFont="1" applyFill="1" applyBorder="1" applyAlignment="1">
      <alignment horizontal="left" vertical="center" wrapText="1"/>
    </xf>
    <xf numFmtId="0" fontId="98" fillId="3" borderId="0" xfId="0" applyFont="1" applyFill="1" applyBorder="1" applyAlignment="1">
      <alignment horizontal="center" vertical="center" wrapText="1"/>
    </xf>
    <xf numFmtId="0" fontId="99" fillId="3" borderId="0" xfId="0" applyFont="1" applyFill="1" applyBorder="1" applyAlignment="1">
      <alignment horizontal="center" vertical="center" wrapText="1"/>
    </xf>
    <xf numFmtId="0" fontId="99" fillId="3" borderId="0" xfId="0" applyFont="1" applyFill="1" applyBorder="1" applyAlignment="1">
      <alignment horizontal="left" vertical="center" wrapText="1"/>
    </xf>
    <xf numFmtId="0" fontId="46" fillId="4" borderId="0" xfId="0" quotePrefix="1" applyFont="1" applyFill="1" applyAlignment="1">
      <alignment horizontal="center" vertical="center" wrapText="1"/>
    </xf>
    <xf numFmtId="0" fontId="46" fillId="4" borderId="0" xfId="0" applyFont="1" applyFill="1" applyAlignment="1">
      <alignment horizontal="center" vertical="center" wrapText="1"/>
    </xf>
    <xf numFmtId="0" fontId="103" fillId="3" borderId="0" xfId="0" applyFont="1" applyFill="1" applyAlignment="1">
      <alignment horizontal="left" vertical="center" wrapText="1"/>
    </xf>
    <xf numFmtId="0" fontId="103" fillId="3" borderId="0" xfId="0" applyFont="1" applyFill="1" applyBorder="1" applyAlignment="1">
      <alignment horizontal="center" vertical="center" wrapText="1"/>
    </xf>
    <xf numFmtId="0" fontId="3" fillId="0" borderId="0" xfId="0" quotePrefix="1" applyFont="1" applyFill="1" applyBorder="1" applyAlignment="1">
      <alignment horizontal="left" vertical="center" wrapText="1"/>
    </xf>
    <xf numFmtId="0" fontId="3" fillId="7" borderId="0" xfId="0" applyFont="1" applyFill="1" applyAlignment="1">
      <alignment horizontal="left" vertical="center" wrapText="1"/>
    </xf>
    <xf numFmtId="0" fontId="9" fillId="7" borderId="0" xfId="0" applyFont="1" applyFill="1" applyAlignment="1">
      <alignment horizontal="left" vertical="center" wrapText="1"/>
    </xf>
    <xf numFmtId="0" fontId="0" fillId="7" borderId="16" xfId="0" applyFill="1" applyBorder="1"/>
    <xf numFmtId="0" fontId="0" fillId="7" borderId="0" xfId="0" applyFill="1" applyAlignment="1">
      <alignment horizontal="center" vertical="center" wrapText="1"/>
    </xf>
  </cellXfs>
  <cellStyles count="4">
    <cellStyle name="Hyperlink" xfId="2" builtinId="8"/>
    <cellStyle name="Normal" xfId="0" builtinId="0"/>
    <cellStyle name="Normal 2" xfId="3"/>
    <cellStyle name="Percent" xfId="1" builtinId="5"/>
  </cellStyles>
  <dxfs count="5">
    <dxf>
      <font>
        <b/>
        <i val="0"/>
        <color theme="0"/>
      </font>
      <fill>
        <patternFill>
          <bgColor rgb="FF92D050"/>
        </patternFill>
      </fill>
    </dxf>
    <dxf>
      <font>
        <b/>
        <i val="0"/>
        <color theme="0"/>
      </font>
      <fill>
        <patternFill>
          <bgColor rgb="FF92D050"/>
        </patternFill>
      </fill>
    </dxf>
    <dxf>
      <font>
        <b/>
        <i val="0"/>
        <color theme="0"/>
      </font>
      <fill>
        <patternFill>
          <bgColor rgb="FF92D050"/>
        </patternFill>
      </fill>
    </dxf>
    <dxf>
      <font>
        <b/>
        <i val="0"/>
        <color theme="0"/>
      </font>
      <fill>
        <patternFill>
          <bgColor rgb="FF92D050"/>
        </patternFill>
      </fill>
    </dxf>
    <dxf>
      <fill>
        <patternFill>
          <bgColor rgb="FF92D050"/>
        </patternFill>
      </fill>
    </dxf>
  </dxfs>
  <tableStyles count="0" defaultTableStyle="TableStyleMedium2" defaultPivotStyle="PivotStyleLight16"/>
  <colors>
    <mruColors>
      <color rgb="FFF67D22"/>
      <color rgb="FF36B503"/>
      <color rgb="FFB34A9B"/>
      <color rgb="FFFFCF05"/>
      <color rgb="FF008000"/>
      <color rgb="FF00AC00"/>
      <color rgb="FF98C552"/>
      <color rgb="FFD8D8D8"/>
      <color rgb="FFCFE2F3"/>
      <color rgb="FFCFE2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n-CA"/>
  <c:chart>
    <c:plotArea>
      <c:layout/>
      <c:doughnutChart>
        <c:varyColors val="1"/>
        <c:ser>
          <c:idx val="0"/>
          <c:order val="0"/>
          <c:dPt>
            <c:idx val="0"/>
            <c:spPr>
              <a:solidFill>
                <a:srgbClr val="92D050"/>
              </a:solidFill>
            </c:spPr>
            <c:extLst xmlns:c16r2="http://schemas.microsoft.com/office/drawing/2015/06/chart">
              <c:ext xmlns:c16="http://schemas.microsoft.com/office/drawing/2014/chart" uri="{C3380CC4-5D6E-409C-BE32-E72D297353CC}">
                <c16:uniqueId val="{00000000-86AC-450C-82CF-FA5947B40AE9}"/>
              </c:ext>
            </c:extLst>
          </c:dPt>
          <c:dPt>
            <c:idx val="1"/>
            <c:spPr>
              <a:solidFill>
                <a:srgbClr val="FFC000"/>
              </a:solidFill>
            </c:spPr>
            <c:extLst xmlns:c16r2="http://schemas.microsoft.com/office/drawing/2015/06/chart">
              <c:ext xmlns:c16="http://schemas.microsoft.com/office/drawing/2014/chart" uri="{C3380CC4-5D6E-409C-BE32-E72D297353CC}">
                <c16:uniqueId val="{00000001-86AC-450C-82CF-FA5947B40AE9}"/>
              </c:ext>
            </c:extLst>
          </c:dPt>
          <c:dPt>
            <c:idx val="2"/>
            <c:spPr>
              <a:solidFill>
                <a:schemeClr val="bg1">
                  <a:lumMod val="85000"/>
                </a:schemeClr>
              </a:solidFill>
            </c:spPr>
            <c:extLst xmlns:c16r2="http://schemas.microsoft.com/office/drawing/2015/06/chart">
              <c:ext xmlns:c16="http://schemas.microsoft.com/office/drawing/2014/chart" uri="{C3380CC4-5D6E-409C-BE32-E72D297353CC}">
                <c16:uniqueId val="{00000002-86AC-450C-82CF-FA5947B40AE9}"/>
              </c:ext>
            </c:extLst>
          </c:dPt>
          <c:cat>
            <c:strRef>
              <c:f>'1. Dashboard'!$E$1:$G$1</c:f>
              <c:strCache>
                <c:ptCount val="3"/>
                <c:pt idx="0">
                  <c:v># of YES</c:v>
                </c:pt>
                <c:pt idx="1">
                  <c:v># of NO</c:v>
                </c:pt>
                <c:pt idx="2">
                  <c:v># of UNANSWERED</c:v>
                </c:pt>
              </c:strCache>
            </c:strRef>
          </c:cat>
          <c:val>
            <c:numRef>
              <c:f>'1. Dashboard'!$E$22:$G$22</c:f>
              <c:numCache>
                <c:formatCode>General</c:formatCode>
                <c:ptCount val="3"/>
                <c:pt idx="0">
                  <c:v>0</c:v>
                </c:pt>
                <c:pt idx="1">
                  <c:v>0</c:v>
                </c:pt>
                <c:pt idx="2">
                  <c:v>275</c:v>
                </c:pt>
              </c:numCache>
            </c:numRef>
          </c:val>
          <c:extLst xmlns:c16r2="http://schemas.microsoft.com/office/drawing/2015/06/chart">
            <c:ext xmlns:c16="http://schemas.microsoft.com/office/drawing/2014/chart" uri="{C3380CC4-5D6E-409C-BE32-E72D297353CC}">
              <c16:uniqueId val="{00000003-86AC-450C-82CF-FA5947B40AE9}"/>
            </c:ext>
          </c:extLst>
        </c:ser>
        <c:firstSliceAng val="0"/>
        <c:holeSize val="50"/>
      </c:doughnutChart>
    </c:plotArea>
    <c:legend>
      <c:legendPos val="r"/>
      <c:legendEntry>
        <c:idx val="0"/>
        <c:txPr>
          <a:bodyPr/>
          <a:lstStyle/>
          <a:p>
            <a:pPr rtl="0">
              <a:defRPr lang="en-US" sz="1800" b="1">
                <a:solidFill>
                  <a:schemeClr val="tx1">
                    <a:lumMod val="75000"/>
                    <a:lumOff val="25000"/>
                  </a:schemeClr>
                </a:solidFill>
              </a:defRPr>
            </a:pPr>
            <a:endParaRPr lang="en-US"/>
          </a:p>
        </c:txPr>
      </c:legendEntry>
      <c:legendEntry>
        <c:idx val="1"/>
        <c:txPr>
          <a:bodyPr/>
          <a:lstStyle/>
          <a:p>
            <a:pPr rtl="0">
              <a:defRPr lang="en-US" sz="1800" b="1">
                <a:solidFill>
                  <a:schemeClr val="tx1">
                    <a:lumMod val="75000"/>
                    <a:lumOff val="25000"/>
                  </a:schemeClr>
                </a:solidFill>
              </a:defRPr>
            </a:pPr>
            <a:endParaRPr lang="en-US"/>
          </a:p>
        </c:txPr>
      </c:legendEntry>
      <c:legendEntry>
        <c:idx val="2"/>
        <c:txPr>
          <a:bodyPr/>
          <a:lstStyle/>
          <a:p>
            <a:pPr rtl="0">
              <a:defRPr lang="en-US" sz="1800" b="1">
                <a:solidFill>
                  <a:schemeClr val="tx1">
                    <a:lumMod val="75000"/>
                    <a:lumOff val="25000"/>
                  </a:schemeClr>
                </a:solidFill>
              </a:defRPr>
            </a:pPr>
            <a:endParaRPr lang="en-US"/>
          </a:p>
        </c:txPr>
      </c:legendEntry>
      <c:layout>
        <c:manualLayout>
          <c:xMode val="edge"/>
          <c:yMode val="edge"/>
          <c:x val="0.73123607117257083"/>
          <c:y val="0.48516675321043534"/>
          <c:w val="0.26876392882742917"/>
          <c:h val="0.38697866254343466"/>
        </c:manualLayout>
      </c:layout>
      <c:txPr>
        <a:bodyPr/>
        <a:lstStyle/>
        <a:p>
          <a:pPr rtl="0">
            <a:defRPr lang="en-US" sz="1600" b="1">
              <a:solidFill>
                <a:schemeClr val="tx1">
                  <a:lumMod val="75000"/>
                  <a:lumOff val="25000"/>
                </a:schemeClr>
              </a:solidFill>
            </a:defRPr>
          </a:pPr>
          <a:endParaRPr lang="en-US"/>
        </a:p>
      </c:txPr>
    </c:legend>
    <c:dispBlanksAs val="zero"/>
  </c:chart>
  <c:spPr>
    <a:noFill/>
    <a:ln w="0">
      <a:noFill/>
    </a:ln>
  </c:spPr>
  <c:printSettings>
    <c:headerFooter/>
    <c:pageMargins b="0.75000000000000278" l="0.70000000000000062" r="0.70000000000000062" t="0.75000000000000278"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CA"/>
  <c:chart>
    <c:plotArea>
      <c:layout/>
      <c:barChart>
        <c:barDir val="bar"/>
        <c:grouping val="percentStacked"/>
        <c:ser>
          <c:idx val="0"/>
          <c:order val="0"/>
          <c:tx>
            <c:strRef>
              <c:f>'1. Dashboard'!$H$1</c:f>
              <c:strCache>
                <c:ptCount val="1"/>
                <c:pt idx="0">
                  <c:v>% YES</c:v>
                </c:pt>
              </c:strCache>
            </c:strRef>
          </c:tx>
          <c:spPr>
            <a:solidFill>
              <a:srgbClr val="92D050"/>
            </a:solidFill>
          </c:spPr>
          <c:cat>
            <c:strRef>
              <c:f>'1. Dashboard'!$B$2:$B$21</c:f>
              <c:strCache>
                <c:ptCount val="20"/>
                <c:pt idx="0">
                  <c:v>PRODUCTION </c:v>
                </c:pt>
                <c:pt idx="1">
                  <c:v>ACCOUNTING </c:v>
                </c:pt>
                <c:pt idx="2">
                  <c:v>ART</c:v>
                </c:pt>
                <c:pt idx="3">
                  <c:v>ASSISTANT DIRECTORS</c:v>
                </c:pt>
                <c:pt idx="4">
                  <c:v>CAMERA</c:v>
                </c:pt>
                <c:pt idx="5">
                  <c:v>CATERING</c:v>
                </c:pt>
                <c:pt idx="6">
                  <c:v>LOCATION</c:v>
                </c:pt>
                <c:pt idx="7">
                  <c:v>COSTUME/WARDROBE</c:v>
                </c:pt>
                <c:pt idx="8">
                  <c:v>CRAFT SERVICE</c:v>
                </c:pt>
                <c:pt idx="9">
                  <c:v>ELECTRIC</c:v>
                </c:pt>
                <c:pt idx="10">
                  <c:v>GREEN</c:v>
                </c:pt>
                <c:pt idx="11">
                  <c:v>GRIP</c:v>
                </c:pt>
                <c:pt idx="12">
                  <c:v>HAIR</c:v>
                </c:pt>
                <c:pt idx="13">
                  <c:v>CONSTRUCTION</c:v>
                </c:pt>
                <c:pt idx="14">
                  <c:v>MAKE UP</c:v>
                </c:pt>
                <c:pt idx="15">
                  <c:v>PROP</c:v>
                </c:pt>
                <c:pt idx="16">
                  <c:v>SET DECORATION</c:v>
                </c:pt>
                <c:pt idx="17">
                  <c:v>SPECIAL EFFECTS</c:v>
                </c:pt>
                <c:pt idx="18">
                  <c:v>SOUND</c:v>
                </c:pt>
                <c:pt idx="19">
                  <c:v>TRANSPORTATION</c:v>
                </c:pt>
              </c:strCache>
            </c:strRef>
          </c:cat>
          <c:val>
            <c:numRef>
              <c:f>'1. Dashboard'!$H$2:$H$21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0-87BE-4990-AC41-79F2E4F0AD65}"/>
            </c:ext>
          </c:extLst>
        </c:ser>
        <c:ser>
          <c:idx val="1"/>
          <c:order val="1"/>
          <c:tx>
            <c:strRef>
              <c:f>'1. Dashboard'!$I$1</c:f>
              <c:strCache>
                <c:ptCount val="1"/>
                <c:pt idx="0">
                  <c:v>% NO</c:v>
                </c:pt>
              </c:strCache>
            </c:strRef>
          </c:tx>
          <c:spPr>
            <a:solidFill>
              <a:srgbClr val="FFC000"/>
            </a:solidFill>
            <a:ln w="19050"/>
          </c:spPr>
          <c:cat>
            <c:strRef>
              <c:f>'1. Dashboard'!$B$2:$B$21</c:f>
              <c:strCache>
                <c:ptCount val="20"/>
                <c:pt idx="0">
                  <c:v>PRODUCTION </c:v>
                </c:pt>
                <c:pt idx="1">
                  <c:v>ACCOUNTING </c:v>
                </c:pt>
                <c:pt idx="2">
                  <c:v>ART</c:v>
                </c:pt>
                <c:pt idx="3">
                  <c:v>ASSISTANT DIRECTORS</c:v>
                </c:pt>
                <c:pt idx="4">
                  <c:v>CAMERA</c:v>
                </c:pt>
                <c:pt idx="5">
                  <c:v>CATERING</c:v>
                </c:pt>
                <c:pt idx="6">
                  <c:v>LOCATION</c:v>
                </c:pt>
                <c:pt idx="7">
                  <c:v>COSTUME/WARDROBE</c:v>
                </c:pt>
                <c:pt idx="8">
                  <c:v>CRAFT SERVICE</c:v>
                </c:pt>
                <c:pt idx="9">
                  <c:v>ELECTRIC</c:v>
                </c:pt>
                <c:pt idx="10">
                  <c:v>GREEN</c:v>
                </c:pt>
                <c:pt idx="11">
                  <c:v>GRIP</c:v>
                </c:pt>
                <c:pt idx="12">
                  <c:v>HAIR</c:v>
                </c:pt>
                <c:pt idx="13">
                  <c:v>CONSTRUCTION</c:v>
                </c:pt>
                <c:pt idx="14">
                  <c:v>MAKE UP</c:v>
                </c:pt>
                <c:pt idx="15">
                  <c:v>PROP</c:v>
                </c:pt>
                <c:pt idx="16">
                  <c:v>SET DECORATION</c:v>
                </c:pt>
                <c:pt idx="17">
                  <c:v>SPECIAL EFFECTS</c:v>
                </c:pt>
                <c:pt idx="18">
                  <c:v>SOUND</c:v>
                </c:pt>
                <c:pt idx="19">
                  <c:v>TRANSPORTATION</c:v>
                </c:pt>
              </c:strCache>
            </c:strRef>
          </c:cat>
          <c:val>
            <c:numRef>
              <c:f>'1. Dashboard'!$I$2:$I$21</c:f>
              <c:numCache>
                <c:formatCode>0%</c:formatCode>
                <c:ptCount val="2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numCache>
            </c:numRef>
          </c:val>
          <c:extLst xmlns:c16r2="http://schemas.microsoft.com/office/drawing/2015/06/chart">
            <c:ext xmlns:c16="http://schemas.microsoft.com/office/drawing/2014/chart" uri="{C3380CC4-5D6E-409C-BE32-E72D297353CC}">
              <c16:uniqueId val="{00000001-87BE-4990-AC41-79F2E4F0AD65}"/>
            </c:ext>
          </c:extLst>
        </c:ser>
        <c:ser>
          <c:idx val="2"/>
          <c:order val="2"/>
          <c:tx>
            <c:strRef>
              <c:f>'1. Dashboard'!$J$1</c:f>
              <c:strCache>
                <c:ptCount val="1"/>
                <c:pt idx="0">
                  <c:v>% UNANSWERED</c:v>
                </c:pt>
              </c:strCache>
            </c:strRef>
          </c:tx>
          <c:spPr>
            <a:solidFill>
              <a:schemeClr val="bg1">
                <a:lumMod val="85000"/>
              </a:schemeClr>
            </a:solidFill>
          </c:spPr>
          <c:cat>
            <c:strRef>
              <c:f>'1. Dashboard'!$B$2:$B$21</c:f>
              <c:strCache>
                <c:ptCount val="20"/>
                <c:pt idx="0">
                  <c:v>PRODUCTION </c:v>
                </c:pt>
                <c:pt idx="1">
                  <c:v>ACCOUNTING </c:v>
                </c:pt>
                <c:pt idx="2">
                  <c:v>ART</c:v>
                </c:pt>
                <c:pt idx="3">
                  <c:v>ASSISTANT DIRECTORS</c:v>
                </c:pt>
                <c:pt idx="4">
                  <c:v>CAMERA</c:v>
                </c:pt>
                <c:pt idx="5">
                  <c:v>CATERING</c:v>
                </c:pt>
                <c:pt idx="6">
                  <c:v>LOCATION</c:v>
                </c:pt>
                <c:pt idx="7">
                  <c:v>COSTUME/WARDROBE</c:v>
                </c:pt>
                <c:pt idx="8">
                  <c:v>CRAFT SERVICE</c:v>
                </c:pt>
                <c:pt idx="9">
                  <c:v>ELECTRIC</c:v>
                </c:pt>
                <c:pt idx="10">
                  <c:v>GREEN</c:v>
                </c:pt>
                <c:pt idx="11">
                  <c:v>GRIP</c:v>
                </c:pt>
                <c:pt idx="12">
                  <c:v>HAIR</c:v>
                </c:pt>
                <c:pt idx="13">
                  <c:v>CONSTRUCTION</c:v>
                </c:pt>
                <c:pt idx="14">
                  <c:v>MAKE UP</c:v>
                </c:pt>
                <c:pt idx="15">
                  <c:v>PROP</c:v>
                </c:pt>
                <c:pt idx="16">
                  <c:v>SET DECORATION</c:v>
                </c:pt>
                <c:pt idx="17">
                  <c:v>SPECIAL EFFECTS</c:v>
                </c:pt>
                <c:pt idx="18">
                  <c:v>SOUND</c:v>
                </c:pt>
                <c:pt idx="19">
                  <c:v>TRANSPORTATION</c:v>
                </c:pt>
              </c:strCache>
            </c:strRef>
          </c:cat>
          <c:val>
            <c:numRef>
              <c:f>'1. Dashboard'!$J$2:$J$21</c:f>
              <c:numCache>
                <c:formatCode>0%</c:formatCode>
                <c:ptCount val="2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numCache>
            </c:numRef>
          </c:val>
          <c:extLst xmlns:c16r2="http://schemas.microsoft.com/office/drawing/2015/06/chart">
            <c:ext xmlns:c16="http://schemas.microsoft.com/office/drawing/2014/chart" uri="{C3380CC4-5D6E-409C-BE32-E72D297353CC}">
              <c16:uniqueId val="{00000002-87BE-4990-AC41-79F2E4F0AD65}"/>
            </c:ext>
          </c:extLst>
        </c:ser>
        <c:overlap val="100"/>
        <c:axId val="131827584"/>
        <c:axId val="132433408"/>
      </c:barChart>
      <c:catAx>
        <c:axId val="131827584"/>
        <c:scaling>
          <c:orientation val="maxMin"/>
        </c:scaling>
        <c:delete val="1"/>
        <c:axPos val="l"/>
        <c:numFmt formatCode="General" sourceLinked="0"/>
        <c:tickLblPos val="nextTo"/>
        <c:crossAx val="132433408"/>
        <c:crosses val="autoZero"/>
        <c:auto val="1"/>
        <c:lblAlgn val="ctr"/>
        <c:lblOffset val="100"/>
      </c:catAx>
      <c:valAx>
        <c:axId val="132433408"/>
        <c:scaling>
          <c:orientation val="minMax"/>
        </c:scaling>
        <c:axPos val="t"/>
        <c:numFmt formatCode="0%" sourceLinked="1"/>
        <c:tickLblPos val="nextTo"/>
        <c:txPr>
          <a:bodyPr/>
          <a:lstStyle/>
          <a:p>
            <a:pPr>
              <a:defRPr lang="en-US"/>
            </a:pPr>
            <a:endParaRPr lang="en-US"/>
          </a:p>
        </c:txPr>
        <c:crossAx val="131827584"/>
        <c:crosses val="autoZero"/>
        <c:crossBetween val="between"/>
      </c:valAx>
      <c:spPr>
        <a:noFill/>
      </c:spPr>
    </c:plotArea>
    <c:dispBlanksAs val="gap"/>
  </c:chart>
  <c:spPr>
    <a:noFill/>
    <a:ln>
      <a:noFill/>
    </a:ln>
  </c:spPr>
  <c:printSettings>
    <c:headerFooter/>
    <c:pageMargins b="0.75000000000000278" l="0.70000000000000062" r="0.70000000000000062" t="0.7500000000000027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reenproductionguide.com"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hyperlink" Target="http://www.greenproductionguide.com" TargetMode="Externa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www.greenproductionguide.com" TargetMode="External"/></Relationships>
</file>

<file path=xl/drawings/_rels/drawing4.xml.rels><?xml version="1.0" encoding="UTF-8" standalone="yes"?>
<Relationships xmlns="http://schemas.openxmlformats.org/package/2006/relationships"><Relationship Id="rId3" Type="http://schemas.openxmlformats.org/officeDocument/2006/relationships/hyperlink" Target="http://www.green4ema.org/ema-green-seal/" TargetMode="External"/><Relationship Id="rId2" Type="http://schemas.openxmlformats.org/officeDocument/2006/relationships/image" Target="../media/image4.jpeg"/><Relationship Id="rId1" Type="http://schemas.openxmlformats.org/officeDocument/2006/relationships/hyperlink" Target="http://www.green4ema.org/" TargetMode="External"/></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greenproductionguide.com/" TargetMode="External"/><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158750</xdr:colOff>
      <xdr:row>4</xdr:row>
      <xdr:rowOff>179915</xdr:rowOff>
    </xdr:from>
    <xdr:to>
      <xdr:col>2</xdr:col>
      <xdr:colOff>539751</xdr:colOff>
      <xdr:row>4</xdr:row>
      <xdr:rowOff>1133474</xdr:rowOff>
    </xdr:to>
    <xdr:pic>
      <xdr:nvPicPr>
        <xdr:cNvPr id="2" name="Picture 1" descr="peach.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425450" y="856190"/>
          <a:ext cx="962026" cy="953559"/>
        </a:xfrm>
        <a:prstGeom prst="rect">
          <a:avLst/>
        </a:prstGeom>
      </xdr:spPr>
    </xdr:pic>
    <xdr:clientData/>
  </xdr:twoCellAnchor>
  <xdr:oneCellAnchor>
    <xdr:from>
      <xdr:col>2</xdr:col>
      <xdr:colOff>571500</xdr:colOff>
      <xdr:row>4</xdr:row>
      <xdr:rowOff>120650</xdr:rowOff>
    </xdr:from>
    <xdr:ext cx="4314825" cy="1092158"/>
    <xdr:sp macro="" textlink="">
      <xdr:nvSpPr>
        <xdr:cNvPr id="3" name="TextBox 2">
          <a:extLst>
            <a:ext uri="{FF2B5EF4-FFF2-40B4-BE49-F238E27FC236}">
              <a16:creationId xmlns:a16="http://schemas.microsoft.com/office/drawing/2014/main" xmlns="" id="{00000000-0008-0000-0000-000003000000}"/>
            </a:ext>
          </a:extLst>
        </xdr:cNvPr>
        <xdr:cNvSpPr txBox="1"/>
      </xdr:nvSpPr>
      <xdr:spPr>
        <a:xfrm>
          <a:off x="1419225" y="796925"/>
          <a:ext cx="4314825" cy="1092158"/>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200" b="1">
              <a:solidFill>
                <a:schemeClr val="tx1">
                  <a:lumMod val="75000"/>
                  <a:lumOff val="25000"/>
                </a:schemeClr>
              </a:solidFill>
              <a:latin typeface="Arial Black" pitchFamily="34" charset="0"/>
            </a:rPr>
            <a:t>PEACH</a:t>
          </a:r>
          <a:r>
            <a:rPr lang="en-CA" sz="1100" b="1">
              <a:solidFill>
                <a:schemeClr val="tx1">
                  <a:lumMod val="75000"/>
                  <a:lumOff val="25000"/>
                </a:schemeClr>
              </a:solidFill>
              <a:latin typeface="Arial Black" pitchFamily="34" charset="0"/>
            </a:rPr>
            <a:t>:</a:t>
          </a:r>
          <a:r>
            <a:rPr lang="en-CA" sz="1100" b="1" baseline="0">
              <a:solidFill>
                <a:schemeClr val="tx1">
                  <a:lumMod val="75000"/>
                  <a:lumOff val="25000"/>
                </a:schemeClr>
              </a:solidFill>
              <a:latin typeface="Arial Black" pitchFamily="34" charset="0"/>
            </a:rPr>
            <a:t> </a:t>
          </a:r>
          <a:r>
            <a:rPr lang="en-CA" sz="1100" b="1" baseline="0">
              <a:solidFill>
                <a:srgbClr val="008000"/>
              </a:solidFill>
              <a:latin typeface="Arial Black" pitchFamily="34" charset="0"/>
            </a:rPr>
            <a:t>P</a:t>
          </a:r>
          <a:r>
            <a:rPr lang="en-CA" sz="1100" b="1" baseline="0">
              <a:solidFill>
                <a:schemeClr val="tx1">
                  <a:lumMod val="75000"/>
                  <a:lumOff val="25000"/>
                </a:schemeClr>
              </a:solidFill>
              <a:latin typeface="Arial Black" pitchFamily="34" charset="0"/>
            </a:rPr>
            <a:t>roduction </a:t>
          </a:r>
          <a:r>
            <a:rPr lang="en-CA" sz="1100" b="1" baseline="0">
              <a:solidFill>
                <a:srgbClr val="008000"/>
              </a:solidFill>
              <a:latin typeface="Arial Black" pitchFamily="34" charset="0"/>
            </a:rPr>
            <a:t>E</a:t>
          </a:r>
          <a:r>
            <a:rPr lang="en-CA" sz="1100" b="1" baseline="0">
              <a:solidFill>
                <a:schemeClr val="tx1">
                  <a:lumMod val="75000"/>
                  <a:lumOff val="25000"/>
                </a:schemeClr>
              </a:solidFill>
              <a:latin typeface="Arial Black" pitchFamily="34" charset="0"/>
            </a:rPr>
            <a:t>nvironmental </a:t>
          </a:r>
          <a:r>
            <a:rPr lang="en-CA" sz="1100" b="1" baseline="0">
              <a:solidFill>
                <a:srgbClr val="008000"/>
              </a:solidFill>
              <a:latin typeface="Arial Black" pitchFamily="34" charset="0"/>
            </a:rPr>
            <a:t>A</a:t>
          </a:r>
          <a:r>
            <a:rPr lang="en-CA" sz="1100" b="1" baseline="0">
              <a:solidFill>
                <a:schemeClr val="tx1">
                  <a:lumMod val="75000"/>
                  <a:lumOff val="25000"/>
                </a:schemeClr>
              </a:solidFill>
              <a:latin typeface="Arial Black" pitchFamily="34" charset="0"/>
            </a:rPr>
            <a:t>ctions </a:t>
          </a:r>
          <a:r>
            <a:rPr lang="en-CA" sz="1100" b="1" baseline="0">
              <a:solidFill>
                <a:srgbClr val="008000"/>
              </a:solidFill>
              <a:latin typeface="Arial Black" pitchFamily="34" charset="0"/>
            </a:rPr>
            <a:t>CH</a:t>
          </a:r>
          <a:r>
            <a:rPr lang="en-CA" sz="1100" b="1" baseline="0">
              <a:solidFill>
                <a:schemeClr val="tx1">
                  <a:lumMod val="75000"/>
                  <a:lumOff val="25000"/>
                </a:schemeClr>
              </a:solidFill>
              <a:latin typeface="Arial Black" pitchFamily="34" charset="0"/>
            </a:rPr>
            <a:t>ecklist</a:t>
          </a:r>
        </a:p>
        <a:p>
          <a:endParaRPr lang="en-CA" sz="600" baseline="0">
            <a:solidFill>
              <a:schemeClr val="tx1">
                <a:lumMod val="75000"/>
                <a:lumOff val="25000"/>
              </a:schemeClr>
            </a:solidFill>
          </a:endParaRPr>
        </a:p>
        <a:p>
          <a:r>
            <a:rPr lang="en-CA" sz="1100" baseline="0">
              <a:solidFill>
                <a:schemeClr val="tx1">
                  <a:lumMod val="75000"/>
                  <a:lumOff val="25000"/>
                </a:schemeClr>
              </a:solidFill>
            </a:rPr>
            <a:t>Congratulations for incorporating the Green Production Guide's PEACH into your production! Utilizing this worksheet and the other resources on the Green Production Guide's (GPG) website will help organize your production to be a </a:t>
          </a:r>
          <a:r>
            <a:rPr lang="en-CA" sz="1100" b="1" baseline="0">
              <a:solidFill>
                <a:srgbClr val="008000"/>
              </a:solidFill>
            </a:rPr>
            <a:t>sustainable production</a:t>
          </a:r>
          <a:r>
            <a:rPr lang="en-CA" sz="1100" baseline="0"/>
            <a:t>.   </a:t>
          </a:r>
          <a:endParaRPr lang="en-CA" sz="1100"/>
        </a:p>
      </xdr:txBody>
    </xdr:sp>
    <xdr:clientData/>
  </xdr:oneCellAnchor>
  <xdr:twoCellAnchor>
    <xdr:from>
      <xdr:col>1</xdr:col>
      <xdr:colOff>42332</xdr:colOff>
      <xdr:row>4</xdr:row>
      <xdr:rowOff>21166</xdr:rowOff>
    </xdr:from>
    <xdr:to>
      <xdr:col>10</xdr:col>
      <xdr:colOff>4233</xdr:colOff>
      <xdr:row>4</xdr:row>
      <xdr:rowOff>1304925</xdr:rowOff>
    </xdr:to>
    <xdr:sp macro="" textlink="">
      <xdr:nvSpPr>
        <xdr:cNvPr id="4" name="Rectangle 3">
          <a:extLst>
            <a:ext uri="{FF2B5EF4-FFF2-40B4-BE49-F238E27FC236}">
              <a16:creationId xmlns:a16="http://schemas.microsoft.com/office/drawing/2014/main" xmlns="" id="{00000000-0008-0000-0000-000004000000}"/>
            </a:ext>
          </a:extLst>
        </xdr:cNvPr>
        <xdr:cNvSpPr/>
      </xdr:nvSpPr>
      <xdr:spPr>
        <a:xfrm>
          <a:off x="309032" y="697441"/>
          <a:ext cx="5495926" cy="1283759"/>
        </a:xfrm>
        <a:prstGeom prst="rect">
          <a:avLst/>
        </a:prstGeom>
        <a:no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twoCellAnchor editAs="oneCell">
    <xdr:from>
      <xdr:col>10</xdr:col>
      <xdr:colOff>687531</xdr:colOff>
      <xdr:row>0</xdr:row>
      <xdr:rowOff>164523</xdr:rowOff>
    </xdr:from>
    <xdr:to>
      <xdr:col>15</xdr:col>
      <xdr:colOff>1067954</xdr:colOff>
      <xdr:row>2</xdr:row>
      <xdr:rowOff>326803</xdr:rowOff>
    </xdr:to>
    <xdr:pic>
      <xdr:nvPicPr>
        <xdr:cNvPr id="5" name="Picture 4" descr="gpg-logo.png">
          <a:hlinkClick xmlns:r="http://schemas.openxmlformats.org/officeDocument/2006/relationships" r:id="rId2"/>
          <a:extLst>
            <a:ext uri="{FF2B5EF4-FFF2-40B4-BE49-F238E27FC236}">
              <a16:creationId xmlns:a16="http://schemas.microsoft.com/office/drawing/2014/main" xmlns="" id="{00000000-0008-0000-0000-000005000000}"/>
            </a:ext>
          </a:extLst>
        </xdr:cNvPr>
        <xdr:cNvPicPr>
          <a:picLocks noChangeAspect="1"/>
        </xdr:cNvPicPr>
      </xdr:nvPicPr>
      <xdr:blipFill>
        <a:blip xmlns:r="http://schemas.openxmlformats.org/officeDocument/2006/relationships" r:embed="rId3"/>
        <a:stretch>
          <a:fillRect/>
        </a:stretch>
      </xdr:blipFill>
      <xdr:spPr>
        <a:xfrm>
          <a:off x="6469206" y="135948"/>
          <a:ext cx="3504623" cy="467080"/>
        </a:xfrm>
        <a:prstGeom prst="rect">
          <a:avLst/>
        </a:prstGeom>
      </xdr:spPr>
    </xdr:pic>
    <xdr:clientData/>
  </xdr:twoCellAnchor>
  <xdr:oneCellAnchor>
    <xdr:from>
      <xdr:col>10</xdr:col>
      <xdr:colOff>104774</xdr:colOff>
      <xdr:row>4</xdr:row>
      <xdr:rowOff>15240</xdr:rowOff>
    </xdr:from>
    <xdr:ext cx="4133851" cy="1270635"/>
    <xdr:sp macro="" textlink="">
      <xdr:nvSpPr>
        <xdr:cNvPr id="6" name="TextBox 5">
          <a:extLst>
            <a:ext uri="{FF2B5EF4-FFF2-40B4-BE49-F238E27FC236}">
              <a16:creationId xmlns:a16="http://schemas.microsoft.com/office/drawing/2014/main" xmlns="" id="{00000000-0008-0000-0000-000006000000}"/>
            </a:ext>
          </a:extLst>
        </xdr:cNvPr>
        <xdr:cNvSpPr txBox="1"/>
      </xdr:nvSpPr>
      <xdr:spPr>
        <a:xfrm>
          <a:off x="5905499" y="691515"/>
          <a:ext cx="4133851" cy="1270635"/>
        </a:xfrm>
        <a:prstGeom prst="rect">
          <a:avLst/>
        </a:prstGeom>
        <a:solidFill>
          <a:sysClr val="window" lastClr="FFFFFF"/>
        </a:solidFill>
        <a:ln w="28575">
          <a:solidFill>
            <a:srgbClr val="008000"/>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t">
          <a:noAutofit/>
        </a:bodyPr>
        <a:lstStyle/>
        <a:p>
          <a:endParaRPr lang="en-CA" sz="400" b="1" baseline="0">
            <a:solidFill>
              <a:schemeClr val="tx1">
                <a:lumMod val="75000"/>
                <a:lumOff val="25000"/>
              </a:schemeClr>
            </a:solidFill>
            <a:latin typeface="+mn-lt"/>
            <a:ea typeface="+mn-ea"/>
            <a:cs typeface="+mn-cs"/>
          </a:endParaRPr>
        </a:p>
        <a:p>
          <a:r>
            <a:rPr lang="en-CA" sz="1400" b="1" baseline="0">
              <a:solidFill>
                <a:schemeClr val="tx1">
                  <a:lumMod val="75000"/>
                  <a:lumOff val="25000"/>
                </a:schemeClr>
              </a:solidFill>
              <a:latin typeface="Arial Black" pitchFamily="34" charset="0"/>
              <a:ea typeface="+mn-ea"/>
              <a:cs typeface="+mn-cs"/>
            </a:rPr>
            <a:t>PEACH+</a:t>
          </a:r>
          <a:endParaRPr lang="en-CA" sz="600" baseline="0">
            <a:solidFill>
              <a:schemeClr val="tx1">
                <a:lumMod val="75000"/>
                <a:lumOff val="25000"/>
              </a:schemeClr>
            </a:solidFill>
            <a:latin typeface="Arial Black" pitchFamily="34" charset="0"/>
            <a:ea typeface="+mn-ea"/>
            <a:cs typeface="+mn-cs"/>
          </a:endParaRPr>
        </a:p>
        <a:p>
          <a:r>
            <a:rPr lang="en-CA" sz="1100" b="1" baseline="0">
              <a:solidFill>
                <a:schemeClr val="tx1">
                  <a:lumMod val="75000"/>
                  <a:lumOff val="25000"/>
                </a:schemeClr>
              </a:solidFill>
              <a:latin typeface="+mn-lt"/>
              <a:ea typeface="+mn-ea"/>
              <a:cs typeface="+mn-cs"/>
            </a:rPr>
            <a:t>This document that you have open is a longer and comprehensive best practices checklist to the PEACH. You can use PEACH+ to take your production </a:t>
          </a:r>
          <a:r>
            <a:rPr lang="en-CA" sz="1100" b="1" baseline="0">
              <a:solidFill>
                <a:srgbClr val="008000"/>
              </a:solidFill>
              <a:latin typeface="+mn-lt"/>
              <a:ea typeface="+mn-ea"/>
              <a:cs typeface="+mn-cs"/>
            </a:rPr>
            <a:t>the extra mile </a:t>
          </a:r>
          <a:r>
            <a:rPr lang="en-CA" sz="1100" b="1" baseline="0">
              <a:solidFill>
                <a:schemeClr val="tx1">
                  <a:lumMod val="75000"/>
                  <a:lumOff val="25000"/>
                </a:schemeClr>
              </a:solidFill>
              <a:latin typeface="+mn-lt"/>
              <a:ea typeface="+mn-ea"/>
              <a:cs typeface="+mn-cs"/>
            </a:rPr>
            <a:t>for sustainable practices.  Below are the instructions on how to use PEACH+. </a:t>
          </a:r>
        </a:p>
        <a:p>
          <a:endParaRPr lang="en-CA" sz="1100" baseline="0">
            <a:solidFill>
              <a:schemeClr val="tx1">
                <a:lumMod val="75000"/>
                <a:lumOff val="25000"/>
              </a:schemeClr>
            </a:solidFill>
            <a:latin typeface="+mn-lt"/>
            <a:ea typeface="+mn-ea"/>
            <a:cs typeface="+mn-cs"/>
          </a:endParaRPr>
        </a:p>
      </xdr:txBody>
    </xdr:sp>
    <xdr:clientData/>
  </xdr:oneCellAnchor>
  <xdr:twoCellAnchor>
    <xdr:from>
      <xdr:col>5</xdr:col>
      <xdr:colOff>80010</xdr:colOff>
      <xdr:row>6</xdr:row>
      <xdr:rowOff>706755</xdr:rowOff>
    </xdr:from>
    <xdr:to>
      <xdr:col>5</xdr:col>
      <xdr:colOff>590550</xdr:colOff>
      <xdr:row>6</xdr:row>
      <xdr:rowOff>1095375</xdr:rowOff>
    </xdr:to>
    <xdr:sp macro="" textlink="">
      <xdr:nvSpPr>
        <xdr:cNvPr id="7" name="Right Arrow 6">
          <a:extLst>
            <a:ext uri="{FF2B5EF4-FFF2-40B4-BE49-F238E27FC236}">
              <a16:creationId xmlns:a16="http://schemas.microsoft.com/office/drawing/2014/main" xmlns="" id="{00000000-0008-0000-0000-000007000000}"/>
            </a:ext>
          </a:extLst>
        </xdr:cNvPr>
        <xdr:cNvSpPr/>
      </xdr:nvSpPr>
      <xdr:spPr>
        <a:xfrm>
          <a:off x="2832735" y="2830830"/>
          <a:ext cx="510540" cy="38862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10</xdr:col>
      <xdr:colOff>108585</xdr:colOff>
      <xdr:row>6</xdr:row>
      <xdr:rowOff>725805</xdr:rowOff>
    </xdr:from>
    <xdr:to>
      <xdr:col>10</xdr:col>
      <xdr:colOff>619125</xdr:colOff>
      <xdr:row>6</xdr:row>
      <xdr:rowOff>1114425</xdr:rowOff>
    </xdr:to>
    <xdr:sp macro="" textlink="">
      <xdr:nvSpPr>
        <xdr:cNvPr id="8" name="Right Arrow 7">
          <a:extLst>
            <a:ext uri="{FF2B5EF4-FFF2-40B4-BE49-F238E27FC236}">
              <a16:creationId xmlns:a16="http://schemas.microsoft.com/office/drawing/2014/main" xmlns="" id="{00000000-0008-0000-0000-000008000000}"/>
            </a:ext>
          </a:extLst>
        </xdr:cNvPr>
        <xdr:cNvSpPr/>
      </xdr:nvSpPr>
      <xdr:spPr>
        <a:xfrm>
          <a:off x="5985510" y="3002280"/>
          <a:ext cx="510540" cy="38862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xdr:col>
      <xdr:colOff>80010</xdr:colOff>
      <xdr:row>9</xdr:row>
      <xdr:rowOff>592455</xdr:rowOff>
    </xdr:from>
    <xdr:to>
      <xdr:col>5</xdr:col>
      <xdr:colOff>590550</xdr:colOff>
      <xdr:row>9</xdr:row>
      <xdr:rowOff>981075</xdr:rowOff>
    </xdr:to>
    <xdr:sp macro="" textlink="">
      <xdr:nvSpPr>
        <xdr:cNvPr id="9" name="Right Arrow 8">
          <a:extLst>
            <a:ext uri="{FF2B5EF4-FFF2-40B4-BE49-F238E27FC236}">
              <a16:creationId xmlns:a16="http://schemas.microsoft.com/office/drawing/2014/main" xmlns="" id="{00000000-0008-0000-0000-000009000000}"/>
            </a:ext>
          </a:extLst>
        </xdr:cNvPr>
        <xdr:cNvSpPr/>
      </xdr:nvSpPr>
      <xdr:spPr>
        <a:xfrm>
          <a:off x="2832735" y="4831080"/>
          <a:ext cx="510540" cy="38862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4761</xdr:colOff>
      <xdr:row>23</xdr:row>
      <xdr:rowOff>647700</xdr:rowOff>
    </xdr:from>
    <xdr:to>
      <xdr:col>16</xdr:col>
      <xdr:colOff>349011</xdr:colOff>
      <xdr:row>23</xdr:row>
      <xdr:rowOff>647702</xdr:rowOff>
    </xdr:to>
    <xdr:cxnSp macro="">
      <xdr:nvCxnSpPr>
        <xdr:cNvPr id="5" name="Straight Connector 4">
          <a:extLst>
            <a:ext uri="{FF2B5EF4-FFF2-40B4-BE49-F238E27FC236}">
              <a16:creationId xmlns:a16="http://schemas.microsoft.com/office/drawing/2014/main" xmlns="" id="{00000000-0008-0000-0100-000005000000}"/>
            </a:ext>
          </a:extLst>
        </xdr:cNvPr>
        <xdr:cNvCxnSpPr/>
      </xdr:nvCxnSpPr>
      <xdr:spPr>
        <a:xfrm flipV="1">
          <a:off x="500061" y="914400"/>
          <a:ext cx="20289600"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361950</xdr:colOff>
      <xdr:row>25</xdr:row>
      <xdr:rowOff>57149</xdr:rowOff>
    </xdr:from>
    <xdr:to>
      <xdr:col>0</xdr:col>
      <xdr:colOff>361950</xdr:colOff>
      <xdr:row>32</xdr:row>
      <xdr:rowOff>24089</xdr:rowOff>
    </xdr:to>
    <xdr:cxnSp macro="">
      <xdr:nvCxnSpPr>
        <xdr:cNvPr id="13" name="Straight Connector 12">
          <a:extLst>
            <a:ext uri="{FF2B5EF4-FFF2-40B4-BE49-F238E27FC236}">
              <a16:creationId xmlns:a16="http://schemas.microsoft.com/office/drawing/2014/main" xmlns="" id="{00000000-0008-0000-0100-00000D000000}"/>
            </a:ext>
          </a:extLst>
        </xdr:cNvPr>
        <xdr:cNvCxnSpPr/>
      </xdr:nvCxnSpPr>
      <xdr:spPr>
        <a:xfrm rot="16200000" flipH="1">
          <a:off x="-735945" y="2945744"/>
          <a:ext cx="2195790" cy="0"/>
        </a:xfrm>
        <a:prstGeom prst="line">
          <a:avLst/>
        </a:prstGeom>
        <a:ln w="19050">
          <a:solidFill>
            <a:srgbClr val="98C552"/>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462412</xdr:colOff>
      <xdr:row>31</xdr:row>
      <xdr:rowOff>78239</xdr:rowOff>
    </xdr:from>
    <xdr:ext cx="7233788" cy="937629"/>
    <xdr:sp macro="" textlink="">
      <xdr:nvSpPr>
        <xdr:cNvPr id="15" name="TextBox 14">
          <a:extLst>
            <a:ext uri="{FF2B5EF4-FFF2-40B4-BE49-F238E27FC236}">
              <a16:creationId xmlns:a16="http://schemas.microsoft.com/office/drawing/2014/main" xmlns="" id="{00000000-0008-0000-0100-00000F000000}"/>
            </a:ext>
          </a:extLst>
        </xdr:cNvPr>
        <xdr:cNvSpPr txBox="1"/>
      </xdr:nvSpPr>
      <xdr:spPr>
        <a:xfrm>
          <a:off x="462412" y="4002539"/>
          <a:ext cx="7233788" cy="9376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5400" b="1">
              <a:solidFill>
                <a:schemeClr val="tx1">
                  <a:lumMod val="65000"/>
                  <a:lumOff val="35000"/>
                </a:schemeClr>
              </a:solidFill>
              <a:latin typeface="+mn-lt"/>
            </a:rPr>
            <a:t>OVERALL PEACH+ SCORE</a:t>
          </a:r>
          <a:endParaRPr lang="en-CA" sz="4400" b="1">
            <a:solidFill>
              <a:schemeClr val="tx1">
                <a:lumMod val="65000"/>
                <a:lumOff val="35000"/>
              </a:schemeClr>
            </a:solidFill>
            <a:latin typeface="+mn-lt"/>
          </a:endParaRPr>
        </a:p>
      </xdr:txBody>
    </xdr:sp>
    <xdr:clientData/>
  </xdr:oneCellAnchor>
  <xdr:oneCellAnchor>
    <xdr:from>
      <xdr:col>0</xdr:col>
      <xdr:colOff>454025</xdr:colOff>
      <xdr:row>42</xdr:row>
      <xdr:rowOff>57150</xdr:rowOff>
    </xdr:from>
    <xdr:ext cx="7013575" cy="937629"/>
    <xdr:sp macro="" textlink="">
      <xdr:nvSpPr>
        <xdr:cNvPr id="16" name="TextBox 15">
          <a:extLst>
            <a:ext uri="{FF2B5EF4-FFF2-40B4-BE49-F238E27FC236}">
              <a16:creationId xmlns:a16="http://schemas.microsoft.com/office/drawing/2014/main" xmlns="" id="{00000000-0008-0000-0100-000010000000}"/>
            </a:ext>
          </a:extLst>
        </xdr:cNvPr>
        <xdr:cNvSpPr txBox="1"/>
      </xdr:nvSpPr>
      <xdr:spPr>
        <a:xfrm>
          <a:off x="454025" y="9582150"/>
          <a:ext cx="7013575" cy="93762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5400" b="1">
              <a:solidFill>
                <a:schemeClr val="tx1">
                  <a:lumMod val="65000"/>
                  <a:lumOff val="35000"/>
                </a:schemeClr>
              </a:solidFill>
              <a:latin typeface="+mn-lt"/>
            </a:rPr>
            <a:t>BY DEPARTMENT</a:t>
          </a:r>
        </a:p>
      </xdr:txBody>
    </xdr:sp>
    <xdr:clientData/>
  </xdr:oneCellAnchor>
  <xdr:oneCellAnchor>
    <xdr:from>
      <xdr:col>8</xdr:col>
      <xdr:colOff>323850</xdr:colOff>
      <xdr:row>36</xdr:row>
      <xdr:rowOff>209551</xdr:rowOff>
    </xdr:from>
    <xdr:ext cx="3009900" cy="1344599"/>
    <xdr:sp macro="" textlink="">
      <xdr:nvSpPr>
        <xdr:cNvPr id="17" name="TextBox 16">
          <a:extLst>
            <a:ext uri="{FF2B5EF4-FFF2-40B4-BE49-F238E27FC236}">
              <a16:creationId xmlns:a16="http://schemas.microsoft.com/office/drawing/2014/main" xmlns="" id="{00000000-0008-0000-0100-000011000000}"/>
            </a:ext>
          </a:extLst>
        </xdr:cNvPr>
        <xdr:cNvSpPr txBox="1"/>
      </xdr:nvSpPr>
      <xdr:spPr>
        <a:xfrm>
          <a:off x="14192250" y="5829301"/>
          <a:ext cx="3009900" cy="1344599"/>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ctr"/>
          <a:r>
            <a:rPr lang="en-CA" sz="4000" b="1">
              <a:solidFill>
                <a:schemeClr val="tx1">
                  <a:lumMod val="65000"/>
                  <a:lumOff val="35000"/>
                </a:schemeClr>
              </a:solidFill>
              <a:latin typeface="+mn-lt"/>
            </a:rPr>
            <a:t>TOTAL</a:t>
          </a:r>
          <a:r>
            <a:rPr lang="en-CA" sz="4000" b="1" baseline="0">
              <a:solidFill>
                <a:schemeClr val="tx1">
                  <a:lumMod val="65000"/>
                  <a:lumOff val="35000"/>
                </a:schemeClr>
              </a:solidFill>
              <a:latin typeface="+mn-lt"/>
            </a:rPr>
            <a:t>  EMA </a:t>
          </a:r>
        </a:p>
        <a:p>
          <a:pPr algn="ctr"/>
          <a:r>
            <a:rPr lang="en-CA" sz="4000" b="1" baseline="0">
              <a:solidFill>
                <a:schemeClr val="tx1">
                  <a:lumMod val="65000"/>
                  <a:lumOff val="35000"/>
                </a:schemeClr>
              </a:solidFill>
              <a:latin typeface="+mn-lt"/>
            </a:rPr>
            <a:t>POINTS</a:t>
          </a:r>
          <a:endParaRPr lang="en-CA" sz="4000" b="1">
            <a:solidFill>
              <a:schemeClr val="tx1">
                <a:lumMod val="65000"/>
                <a:lumOff val="35000"/>
              </a:schemeClr>
            </a:solidFill>
            <a:latin typeface="+mn-lt"/>
          </a:endParaRPr>
        </a:p>
      </xdr:txBody>
    </xdr:sp>
    <xdr:clientData/>
  </xdr:oneCellAnchor>
  <xdr:twoCellAnchor>
    <xdr:from>
      <xdr:col>1</xdr:col>
      <xdr:colOff>209550</xdr:colOff>
      <xdr:row>35</xdr:row>
      <xdr:rowOff>57149</xdr:rowOff>
    </xdr:from>
    <xdr:to>
      <xdr:col>4</xdr:col>
      <xdr:colOff>876300</xdr:colOff>
      <xdr:row>42</xdr:row>
      <xdr:rowOff>152400</xdr:rowOff>
    </xdr:to>
    <xdr:graphicFrame macro="">
      <xdr:nvGraphicFramePr>
        <xdr:cNvPr id="20" name="Chart 19">
          <a:extLst>
            <a:ext uri="{FF2B5EF4-FFF2-40B4-BE49-F238E27FC236}">
              <a16:creationId xmlns:a16="http://schemas.microsoft.com/office/drawing/2014/main" xmlns="" id="{00000000-0008-0000-0100-00001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2038350</xdr:colOff>
      <xdr:row>46</xdr:row>
      <xdr:rowOff>19050</xdr:rowOff>
    </xdr:from>
    <xdr:to>
      <xdr:col>16</xdr:col>
      <xdr:colOff>0</xdr:colOff>
      <xdr:row>68</xdr:row>
      <xdr:rowOff>152400</xdr:rowOff>
    </xdr:to>
    <xdr:graphicFrame macro="">
      <xdr:nvGraphicFramePr>
        <xdr:cNvPr id="21" name="Chart 20">
          <a:extLst>
            <a:ext uri="{FF2B5EF4-FFF2-40B4-BE49-F238E27FC236}">
              <a16:creationId xmlns:a16="http://schemas.microsoft.com/office/drawing/2014/main" xmlns="" id="{00000000-0008-0000-01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12</xdr:col>
      <xdr:colOff>1571625</xdr:colOff>
      <xdr:row>42</xdr:row>
      <xdr:rowOff>158750</xdr:rowOff>
    </xdr:from>
    <xdr:ext cx="1071563" cy="781111"/>
    <xdr:sp macro="" textlink="">
      <xdr:nvSpPr>
        <xdr:cNvPr id="22" name="TextBox 21">
          <a:extLst>
            <a:ext uri="{FF2B5EF4-FFF2-40B4-BE49-F238E27FC236}">
              <a16:creationId xmlns:a16="http://schemas.microsoft.com/office/drawing/2014/main" xmlns="" id="{00000000-0008-0000-0100-000016000000}"/>
            </a:ext>
          </a:extLst>
        </xdr:cNvPr>
        <xdr:cNvSpPr txBox="1"/>
      </xdr:nvSpPr>
      <xdr:spPr>
        <a:xfrm>
          <a:off x="17935575" y="10083800"/>
          <a:ext cx="1071563" cy="781111"/>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4400" b="1">
              <a:solidFill>
                <a:srgbClr val="98C552"/>
              </a:solidFill>
              <a:latin typeface="+mn-lt"/>
            </a:rPr>
            <a:t>YES</a:t>
          </a:r>
        </a:p>
      </xdr:txBody>
    </xdr:sp>
    <xdr:clientData/>
  </xdr:oneCellAnchor>
  <xdr:oneCellAnchor>
    <xdr:from>
      <xdr:col>13</xdr:col>
      <xdr:colOff>509588</xdr:colOff>
      <xdr:row>42</xdr:row>
      <xdr:rowOff>131763</xdr:rowOff>
    </xdr:from>
    <xdr:ext cx="1071563" cy="843757"/>
    <xdr:sp macro="" textlink="">
      <xdr:nvSpPr>
        <xdr:cNvPr id="23" name="TextBox 22">
          <a:extLst>
            <a:ext uri="{FF2B5EF4-FFF2-40B4-BE49-F238E27FC236}">
              <a16:creationId xmlns:a16="http://schemas.microsoft.com/office/drawing/2014/main" xmlns="" id="{00000000-0008-0000-0100-000017000000}"/>
            </a:ext>
          </a:extLst>
        </xdr:cNvPr>
        <xdr:cNvSpPr txBox="1"/>
      </xdr:nvSpPr>
      <xdr:spPr>
        <a:xfrm>
          <a:off x="18988088" y="10056813"/>
          <a:ext cx="1071563" cy="84375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algn="l"/>
          <a:r>
            <a:rPr lang="en-CA" sz="4800" b="1">
              <a:solidFill>
                <a:srgbClr val="FFC000"/>
              </a:solidFill>
              <a:latin typeface="+mn-lt"/>
            </a:rPr>
            <a:t>NO</a:t>
          </a:r>
        </a:p>
      </xdr:txBody>
    </xdr:sp>
    <xdr:clientData/>
  </xdr:oneCellAnchor>
  <xdr:oneCellAnchor>
    <xdr:from>
      <xdr:col>5</xdr:col>
      <xdr:colOff>2133600</xdr:colOff>
      <xdr:row>40</xdr:row>
      <xdr:rowOff>133350</xdr:rowOff>
    </xdr:from>
    <xdr:ext cx="8977313" cy="445507"/>
    <xdr:sp macro="" textlink="">
      <xdr:nvSpPr>
        <xdr:cNvPr id="24" name="TextBox 23">
          <a:extLst>
            <a:ext uri="{FF2B5EF4-FFF2-40B4-BE49-F238E27FC236}">
              <a16:creationId xmlns:a16="http://schemas.microsoft.com/office/drawing/2014/main" xmlns="" id="{00000000-0008-0000-0100-000018000000}"/>
            </a:ext>
          </a:extLst>
        </xdr:cNvPr>
        <xdr:cNvSpPr txBox="1"/>
      </xdr:nvSpPr>
      <xdr:spPr>
        <a:xfrm>
          <a:off x="11106150" y="8343900"/>
          <a:ext cx="8977313" cy="445507"/>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r"/>
          <a:r>
            <a:rPr lang="en-CA" sz="2400" b="1" i="1">
              <a:solidFill>
                <a:schemeClr val="tx1">
                  <a:lumMod val="65000"/>
                  <a:lumOff val="35000"/>
                </a:schemeClr>
              </a:solidFill>
              <a:latin typeface="Arial Narrow" pitchFamily="34" charset="0"/>
            </a:rPr>
            <a:t>Click</a:t>
          </a:r>
          <a:r>
            <a:rPr lang="en-CA" sz="2400" b="1" i="1" baseline="0">
              <a:solidFill>
                <a:schemeClr val="tx1">
                  <a:lumMod val="65000"/>
                  <a:lumOff val="35000"/>
                </a:schemeClr>
              </a:solidFill>
              <a:latin typeface="Arial Narrow" pitchFamily="34" charset="0"/>
            </a:rPr>
            <a:t> your department heading on the graph to go to the PEACHecklist +</a:t>
          </a:r>
          <a:endParaRPr lang="en-CA" sz="2400" b="1" i="1">
            <a:solidFill>
              <a:schemeClr val="tx1">
                <a:lumMod val="65000"/>
                <a:lumOff val="35000"/>
              </a:schemeClr>
            </a:solidFill>
            <a:latin typeface="Arial Narrow" pitchFamily="34" charset="0"/>
          </a:endParaRPr>
        </a:p>
      </xdr:txBody>
    </xdr:sp>
    <xdr:clientData/>
  </xdr:oneCellAnchor>
  <xdr:oneCellAnchor>
    <xdr:from>
      <xdr:col>6</xdr:col>
      <xdr:colOff>247651</xdr:colOff>
      <xdr:row>24</xdr:row>
      <xdr:rowOff>104775</xdr:rowOff>
    </xdr:from>
    <xdr:ext cx="8420100" cy="4412298"/>
    <xdr:sp macro="" textlink="">
      <xdr:nvSpPr>
        <xdr:cNvPr id="18" name="TextBox 17">
          <a:extLst>
            <a:ext uri="{FF2B5EF4-FFF2-40B4-BE49-F238E27FC236}">
              <a16:creationId xmlns:a16="http://schemas.microsoft.com/office/drawing/2014/main" xmlns="" id="{00000000-0008-0000-0100-000012000000}"/>
            </a:ext>
          </a:extLst>
        </xdr:cNvPr>
        <xdr:cNvSpPr txBox="1"/>
      </xdr:nvSpPr>
      <xdr:spPr>
        <a:xfrm>
          <a:off x="12077701" y="1057275"/>
          <a:ext cx="8420100" cy="4412298"/>
        </a:xfrm>
        <a:prstGeom prst="rect">
          <a:avLst/>
        </a:prstGeom>
        <a:solidFill>
          <a:srgbClr val="B34A9B">
            <a:alpha val="73000"/>
          </a:srgbClr>
        </a:solidFill>
        <a:ln>
          <a:solidFill>
            <a:schemeClr val="tx1">
              <a:lumMod val="75000"/>
              <a:lumOff val="25000"/>
            </a:schemeClr>
          </a:solidFill>
        </a:ln>
        <a:effectLst>
          <a:outerShdw blurRad="50800" dist="38100" dir="2700000" algn="tl" rotWithShape="0">
            <a:prstClr val="black">
              <a:alpha val="41000"/>
            </a:prstClr>
          </a:outerShdw>
          <a:softEdge rad="31750"/>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3600" b="1">
              <a:solidFill>
                <a:schemeClr val="bg1"/>
              </a:solidFill>
            </a:rPr>
            <a:t>How to</a:t>
          </a:r>
          <a:r>
            <a:rPr lang="en-CA" sz="3600" b="1" baseline="0">
              <a:solidFill>
                <a:schemeClr val="bg1"/>
              </a:solidFill>
            </a:rPr>
            <a:t> use this page</a:t>
          </a:r>
          <a:r>
            <a:rPr lang="en-CA" sz="3600" b="1" i="0" u="none" strike="noStrike">
              <a:solidFill>
                <a:schemeClr val="bg1"/>
              </a:solidFill>
              <a:latin typeface="+mn-lt"/>
              <a:ea typeface="+mn-ea"/>
              <a:cs typeface="+mn-cs"/>
            </a:rPr>
            <a:t> </a:t>
          </a:r>
          <a:r>
            <a:rPr lang="en-CA" sz="3200" b="1">
              <a:solidFill>
                <a:schemeClr val="bg1"/>
              </a:solidFill>
            </a:rPr>
            <a:t> </a:t>
          </a:r>
          <a:r>
            <a:rPr lang="en-CA" sz="3200" b="1" i="0" u="none" strike="noStrike">
              <a:solidFill>
                <a:schemeClr val="bg1"/>
              </a:solidFill>
              <a:latin typeface="+mn-lt"/>
              <a:ea typeface="+mn-ea"/>
              <a:cs typeface="+mn-cs"/>
            </a:rPr>
            <a:t> </a:t>
          </a:r>
          <a:r>
            <a:rPr lang="en-CA" sz="3200" b="1">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2400" b="0" i="0" u="none" strike="noStrike">
              <a:solidFill>
                <a:schemeClr val="bg1"/>
              </a:solidFill>
              <a:latin typeface="+mn-lt"/>
              <a:ea typeface="+mn-ea"/>
              <a:cs typeface="+mn-cs"/>
            </a:rPr>
            <a:t> </a:t>
          </a:r>
          <a:r>
            <a:rPr lang="en-CA" sz="2400">
              <a:solidFill>
                <a:schemeClr val="bg1"/>
              </a:solidFill>
            </a:rPr>
            <a:t> </a:t>
          </a:r>
          <a:r>
            <a:rPr lang="en-CA" sz="1100" b="0" i="0" u="none" strike="noStrike">
              <a:solidFill>
                <a:schemeClr val="bg1"/>
              </a:solidFill>
              <a:latin typeface="+mn-lt"/>
              <a:ea typeface="+mn-ea"/>
              <a:cs typeface="+mn-cs"/>
            </a:rPr>
            <a:t> </a:t>
          </a:r>
          <a:r>
            <a:rPr lang="en-CA">
              <a:solidFill>
                <a:schemeClr val="bg1"/>
              </a:solidFill>
            </a:rPr>
            <a:t> </a:t>
          </a:r>
          <a:r>
            <a:rPr lang="en-CA" sz="1100" b="0" i="0" u="none" strike="noStrike">
              <a:solidFill>
                <a:schemeClr val="bg1"/>
              </a:solidFill>
              <a:latin typeface="+mn-lt"/>
              <a:ea typeface="+mn-ea"/>
              <a:cs typeface="+mn-cs"/>
            </a:rPr>
            <a:t> </a:t>
          </a:r>
          <a:r>
            <a:rPr lang="en-CA">
              <a:solidFill>
                <a:schemeClr val="bg1"/>
              </a:solidFill>
            </a:rPr>
            <a:t> </a:t>
          </a:r>
        </a:p>
        <a:p>
          <a:endParaRPr lang="en-CA" sz="1200" b="1" i="0">
            <a:solidFill>
              <a:schemeClr val="bg1"/>
            </a:solidFill>
            <a:latin typeface="+mn-lt"/>
            <a:ea typeface="+mn-ea"/>
            <a:cs typeface="+mn-cs"/>
          </a:endParaRPr>
        </a:p>
        <a:p>
          <a:r>
            <a:rPr lang="en-CA" sz="1800" b="1" i="0">
              <a:solidFill>
                <a:schemeClr val="bg1"/>
              </a:solidFill>
              <a:latin typeface="Century Gothic" pitchFamily="34" charset="0"/>
              <a:ea typeface="+mn-ea"/>
              <a:cs typeface="+mn-cs"/>
            </a:rPr>
            <a:t>1. </a:t>
          </a:r>
          <a:r>
            <a:rPr lang="en-CA" sz="1800" b="0" i="0">
              <a:solidFill>
                <a:schemeClr val="bg1"/>
              </a:solidFill>
              <a:latin typeface="Century Gothic" pitchFamily="34" charset="0"/>
              <a:ea typeface="+mn-ea"/>
              <a:cs typeface="+mn-cs"/>
            </a:rPr>
            <a:t> Input your contact</a:t>
          </a:r>
          <a:r>
            <a:rPr lang="en-CA" sz="1800" b="0" i="0" baseline="0">
              <a:solidFill>
                <a:schemeClr val="bg1"/>
              </a:solidFill>
              <a:latin typeface="Century Gothic" pitchFamily="34" charset="0"/>
              <a:ea typeface="+mn-ea"/>
              <a:cs typeface="+mn-cs"/>
            </a:rPr>
            <a:t> information into the box. This will update all     contact information</a:t>
          </a:r>
          <a:r>
            <a:rPr lang="en-CA" sz="1800" b="0" i="0">
              <a:solidFill>
                <a:schemeClr val="bg1"/>
              </a:solidFill>
              <a:latin typeface="Century Gothic" pitchFamily="34" charset="0"/>
              <a:ea typeface="+mn-ea"/>
              <a:cs typeface="+mn-cs"/>
            </a:rPr>
            <a:t> </a:t>
          </a:r>
          <a:r>
            <a:rPr lang="en-CA" sz="1800" b="0" i="0" baseline="0">
              <a:solidFill>
                <a:schemeClr val="bg1"/>
              </a:solidFill>
              <a:latin typeface="Century Gothic" pitchFamily="34" charset="0"/>
              <a:ea typeface="+mn-ea"/>
              <a:cs typeface="+mn-cs"/>
            </a:rPr>
            <a:t> </a:t>
          </a:r>
          <a:r>
            <a:rPr lang="en-CA" sz="1800" b="0" i="0">
              <a:solidFill>
                <a:schemeClr val="bg1"/>
              </a:solidFill>
              <a:latin typeface="Century Gothic" pitchFamily="34" charset="0"/>
              <a:ea typeface="+mn-ea"/>
              <a:cs typeface="+mn-cs"/>
            </a:rPr>
            <a:t>for the following sheets. </a:t>
          </a:r>
        </a:p>
        <a:p>
          <a:endParaRPr lang="en-CA" sz="1800" b="1" i="0" u="none" strike="noStrike">
            <a:solidFill>
              <a:schemeClr val="bg1"/>
            </a:solidFill>
            <a:latin typeface="Century Gothic" pitchFamily="34" charset="0"/>
            <a:ea typeface="+mn-ea"/>
            <a:cs typeface="+mn-cs"/>
          </a:endParaRPr>
        </a:p>
        <a:p>
          <a:r>
            <a:rPr lang="en-CA" sz="1800" b="1" i="0" u="none" strike="noStrike">
              <a:solidFill>
                <a:schemeClr val="bg1"/>
              </a:solidFill>
              <a:latin typeface="Century Gothic" pitchFamily="34" charset="0"/>
              <a:ea typeface="+mn-ea"/>
              <a:cs typeface="+mn-cs"/>
            </a:rPr>
            <a:t>2.</a:t>
          </a:r>
          <a:r>
            <a:rPr lang="en-CA" sz="1800" b="0" i="0" u="none" strike="noStrike">
              <a:solidFill>
                <a:schemeClr val="bg1"/>
              </a:solidFill>
              <a:latin typeface="Century Gothic" pitchFamily="34" charset="0"/>
              <a:ea typeface="+mn-ea"/>
              <a:cs typeface="+mn-cs"/>
            </a:rPr>
            <a:t>  The Overall chart measures the total number of sustainable actions fo</a:t>
          </a:r>
          <a:r>
            <a:rPr lang="en-CA" sz="1800" b="0" i="0" u="none" strike="noStrike" baseline="0">
              <a:solidFill>
                <a:schemeClr val="bg1"/>
              </a:solidFill>
              <a:latin typeface="Century Gothic" pitchFamily="34" charset="0"/>
              <a:ea typeface="+mn-ea"/>
              <a:cs typeface="+mn-cs"/>
            </a:rPr>
            <a:t>r production.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p>
        <a:p>
          <a:endParaRPr lang="en-CA" sz="1800" b="1" i="0" u="none" strike="noStrike">
            <a:solidFill>
              <a:schemeClr val="bg1"/>
            </a:solidFill>
            <a:latin typeface="Century Gothic" pitchFamily="34" charset="0"/>
            <a:ea typeface="+mn-ea"/>
            <a:cs typeface="+mn-cs"/>
          </a:endParaRPr>
        </a:p>
        <a:p>
          <a:r>
            <a:rPr lang="en-CA" sz="1800" b="1" i="0" u="none" strike="noStrike">
              <a:solidFill>
                <a:schemeClr val="bg1"/>
              </a:solidFill>
              <a:latin typeface="Century Gothic" pitchFamily="34" charset="0"/>
              <a:ea typeface="+mn-ea"/>
              <a:cs typeface="+mn-cs"/>
            </a:rPr>
            <a:t>3. </a:t>
          </a:r>
          <a:r>
            <a:rPr lang="en-CA" sz="1800" b="0" i="0" u="none" strike="noStrike">
              <a:solidFill>
                <a:schemeClr val="bg1"/>
              </a:solidFill>
              <a:latin typeface="Century Gothic" pitchFamily="34" charset="0"/>
              <a:ea typeface="+mn-ea"/>
              <a:cs typeface="+mn-cs"/>
            </a:rPr>
            <a:t> The total EMA points tracks the total number of points your production  has earned by answering the</a:t>
          </a:r>
          <a:r>
            <a:rPr lang="en-CA" sz="1800" b="0" i="0" u="none" strike="noStrike" baseline="0">
              <a:solidFill>
                <a:schemeClr val="bg1"/>
              </a:solidFill>
              <a:latin typeface="Century Gothic" pitchFamily="34" charset="0"/>
              <a:ea typeface="+mn-ea"/>
              <a:cs typeface="+mn-cs"/>
            </a:rPr>
            <a:t> </a:t>
          </a:r>
          <a:r>
            <a:rPr lang="en-CA" sz="1800" b="0" i="0" u="none" strike="noStrike">
              <a:solidFill>
                <a:schemeClr val="bg1"/>
              </a:solidFill>
              <a:latin typeface="Century Gothic" pitchFamily="34" charset="0"/>
              <a:ea typeface="+mn-ea"/>
              <a:cs typeface="+mn-cs"/>
            </a:rPr>
            <a:t>best</a:t>
          </a:r>
          <a:r>
            <a:rPr lang="en-CA" sz="1800" b="0" i="0" u="none" strike="noStrike" baseline="0">
              <a:solidFill>
                <a:schemeClr val="bg1"/>
              </a:solidFill>
              <a:latin typeface="Century Gothic" pitchFamily="34" charset="0"/>
              <a:ea typeface="+mn-ea"/>
              <a:cs typeface="+mn-cs"/>
            </a:rPr>
            <a:t> pr</a:t>
          </a:r>
          <a:r>
            <a:rPr lang="en-CA" sz="1800" b="0" i="0" u="none" strike="noStrike">
              <a:solidFill>
                <a:schemeClr val="bg1"/>
              </a:solidFill>
              <a:latin typeface="Century Gothic" pitchFamily="34" charset="0"/>
              <a:ea typeface="+mn-ea"/>
              <a:cs typeface="+mn-cs"/>
            </a:rPr>
            <a:t>actices on PEACHecklist+</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r>
            <a:rPr lang="en-CA" sz="1800" b="0" i="0" u="none" strike="noStrike">
              <a:solidFill>
                <a:schemeClr val="bg1"/>
              </a:solidFill>
              <a:latin typeface="Century Gothic" pitchFamily="34" charset="0"/>
              <a:ea typeface="+mn-ea"/>
              <a:cs typeface="+mn-cs"/>
            </a:rPr>
            <a:t> </a:t>
          </a:r>
          <a:r>
            <a:rPr lang="en-CA" sz="1800">
              <a:solidFill>
                <a:schemeClr val="bg1"/>
              </a:solidFill>
              <a:latin typeface="Century Gothic" pitchFamily="34" charset="0"/>
            </a:rPr>
            <a:t> </a:t>
          </a:r>
        </a:p>
        <a:p>
          <a:endParaRPr lang="en-CA" sz="1800" b="1" i="0" u="none" strike="noStrike">
            <a:solidFill>
              <a:schemeClr val="bg1"/>
            </a:solidFill>
            <a:latin typeface="Century Gothic" pitchFamily="34" charset="0"/>
            <a:ea typeface="+mn-ea"/>
            <a:cs typeface="+mn-cs"/>
          </a:endParaRPr>
        </a:p>
        <a:p>
          <a:r>
            <a:rPr lang="en-CA" sz="1800" b="1" i="0" u="none" strike="noStrike">
              <a:solidFill>
                <a:schemeClr val="bg1"/>
              </a:solidFill>
              <a:latin typeface="Century Gothic" pitchFamily="34" charset="0"/>
              <a:ea typeface="+mn-ea"/>
              <a:cs typeface="+mn-cs"/>
            </a:rPr>
            <a:t>4. </a:t>
          </a:r>
          <a:r>
            <a:rPr lang="en-CA" sz="1800" b="0" i="0" u="none" strike="noStrike">
              <a:solidFill>
                <a:schemeClr val="bg1"/>
              </a:solidFill>
              <a:latin typeface="Century Gothic" pitchFamily="34" charset="0"/>
              <a:ea typeface="+mn-ea"/>
              <a:cs typeface="+mn-cs"/>
            </a:rPr>
            <a:t>The Department graph indicates how many best practices each department has completed. Click the headings on this graph to jump to a certain department on the PEACHecklist+</a:t>
          </a:r>
          <a:r>
            <a:rPr lang="en-CA" sz="1800">
              <a:solidFill>
                <a:schemeClr val="bg1"/>
              </a:solidFill>
              <a:latin typeface="Century Gothic" pitchFamily="34" charset="0"/>
            </a:rPr>
            <a:t> </a:t>
          </a:r>
          <a:r>
            <a:rPr lang="en-CA" sz="1400" b="0" i="0" u="none" strike="noStrike">
              <a:solidFill>
                <a:schemeClr val="bg1"/>
              </a:solidFill>
              <a:latin typeface="+mn-lt"/>
              <a:ea typeface="+mn-ea"/>
              <a:cs typeface="+mn-cs"/>
            </a:rPr>
            <a:t> </a:t>
          </a:r>
          <a:r>
            <a:rPr lang="en-CA" sz="1400"/>
            <a:t> </a:t>
          </a:r>
        </a:p>
        <a:p>
          <a:endParaRPr lang="en-CA" sz="1100"/>
        </a:p>
      </xdr:txBody>
    </xdr:sp>
    <xdr:clientData/>
  </xdr:oneCellAnchor>
  <xdr:twoCellAnchor editAs="oneCell">
    <xdr:from>
      <xdr:col>14</xdr:col>
      <xdr:colOff>57150</xdr:colOff>
      <xdr:row>69</xdr:row>
      <xdr:rowOff>66675</xdr:rowOff>
    </xdr:from>
    <xdr:to>
      <xdr:col>15</xdr:col>
      <xdr:colOff>409576</xdr:colOff>
      <xdr:row>74</xdr:row>
      <xdr:rowOff>24343</xdr:rowOff>
    </xdr:to>
    <xdr:pic>
      <xdr:nvPicPr>
        <xdr:cNvPr id="19" name="Picture 18" descr="peach.png">
          <a:extLst>
            <a:ext uri="{FF2B5EF4-FFF2-40B4-BE49-F238E27FC236}">
              <a16:creationId xmlns:a16="http://schemas.microsoft.com/office/drawing/2014/main" xmlns="" id="{00000000-0008-0000-0100-000013000000}"/>
            </a:ext>
          </a:extLst>
        </xdr:cNvPr>
        <xdr:cNvPicPr>
          <a:picLocks noChangeAspect="1"/>
        </xdr:cNvPicPr>
      </xdr:nvPicPr>
      <xdr:blipFill>
        <a:blip xmlns:r="http://schemas.openxmlformats.org/officeDocument/2006/relationships" r:embed="rId3" cstate="print"/>
        <a:stretch>
          <a:fillRect/>
        </a:stretch>
      </xdr:blipFill>
      <xdr:spPr>
        <a:xfrm>
          <a:off x="19469100" y="19840575"/>
          <a:ext cx="962026" cy="1005418"/>
        </a:xfrm>
        <a:prstGeom prst="rect">
          <a:avLst/>
        </a:prstGeom>
      </xdr:spPr>
    </xdr:pic>
    <xdr:clientData/>
  </xdr:twoCellAnchor>
  <xdr:twoCellAnchor>
    <xdr:from>
      <xdr:col>8</xdr:col>
      <xdr:colOff>247649</xdr:colOff>
      <xdr:row>36</xdr:row>
      <xdr:rowOff>102732</xdr:rowOff>
    </xdr:from>
    <xdr:to>
      <xdr:col>16</xdr:col>
      <xdr:colOff>0</xdr:colOff>
      <xdr:row>38</xdr:row>
      <xdr:rowOff>342900</xdr:rowOff>
    </xdr:to>
    <xdr:sp macro="" textlink="">
      <xdr:nvSpPr>
        <xdr:cNvPr id="25" name="Rectangle 24">
          <a:extLst>
            <a:ext uri="{FF2B5EF4-FFF2-40B4-BE49-F238E27FC236}">
              <a16:creationId xmlns:a16="http://schemas.microsoft.com/office/drawing/2014/main" xmlns="" id="{00000000-0008-0000-0100-000019000000}"/>
            </a:ext>
          </a:extLst>
        </xdr:cNvPr>
        <xdr:cNvSpPr/>
      </xdr:nvSpPr>
      <xdr:spPr>
        <a:xfrm>
          <a:off x="14116049" y="5722482"/>
          <a:ext cx="6324601" cy="1573668"/>
        </a:xfrm>
        <a:prstGeom prst="rect">
          <a:avLst/>
        </a:prstGeom>
        <a:noFill/>
        <a:ln w="57150">
          <a:solidFill>
            <a:schemeClr val="tx1">
              <a:lumMod val="50000"/>
              <a:lumOff val="50000"/>
            </a:schemeClr>
          </a:solidFill>
        </a:ln>
        <a:effectLst/>
      </xdr:spPr>
      <xdr:style>
        <a:lnRef idx="2">
          <a:schemeClr val="dk1">
            <a:shade val="50000"/>
          </a:schemeClr>
        </a:lnRef>
        <a:fillRef idx="1">
          <a:schemeClr val="dk1"/>
        </a:fillRef>
        <a:effectRef idx="0">
          <a:schemeClr val="dk1"/>
        </a:effectRef>
        <a:fontRef idx="minor">
          <a:schemeClr val="lt1"/>
        </a:fontRef>
      </xdr:style>
      <xdr:txBody>
        <a:bodyPr rtlCol="0" anchor="ctr"/>
        <a:lstStyle/>
        <a:p>
          <a:pPr algn="ctr"/>
          <a:endParaRPr lang="en-CA" sz="1100"/>
        </a:p>
      </xdr:txBody>
    </xdr:sp>
    <xdr:clientData/>
  </xdr:twoCellAnchor>
  <xdr:twoCellAnchor>
    <xdr:from>
      <xdr:col>12</xdr:col>
      <xdr:colOff>857254</xdr:colOff>
      <xdr:row>36</xdr:row>
      <xdr:rowOff>76903</xdr:rowOff>
    </xdr:from>
    <xdr:to>
      <xdr:col>12</xdr:col>
      <xdr:colOff>857256</xdr:colOff>
      <xdr:row>38</xdr:row>
      <xdr:rowOff>342904</xdr:rowOff>
    </xdr:to>
    <xdr:cxnSp macro="">
      <xdr:nvCxnSpPr>
        <xdr:cNvPr id="27" name="Straight Connector 26">
          <a:extLst>
            <a:ext uri="{FF2B5EF4-FFF2-40B4-BE49-F238E27FC236}">
              <a16:creationId xmlns:a16="http://schemas.microsoft.com/office/drawing/2014/main" xmlns="" id="{00000000-0008-0000-0100-00001B000000}"/>
            </a:ext>
          </a:extLst>
        </xdr:cNvPr>
        <xdr:cNvCxnSpPr/>
      </xdr:nvCxnSpPr>
      <xdr:spPr>
        <a:xfrm rot="16200000" flipH="1">
          <a:off x="16421454" y="6496403"/>
          <a:ext cx="1599501" cy="2"/>
        </a:xfrm>
        <a:prstGeom prst="line">
          <a:avLst/>
        </a:prstGeom>
        <a:ln w="57150">
          <a:solidFill>
            <a:schemeClr val="tx1">
              <a:lumMod val="50000"/>
              <a:lumOff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123826</xdr:colOff>
      <xdr:row>22</xdr:row>
      <xdr:rowOff>76200</xdr:rowOff>
    </xdr:from>
    <xdr:to>
      <xdr:col>15</xdr:col>
      <xdr:colOff>407251</xdr:colOff>
      <xdr:row>23</xdr:row>
      <xdr:rowOff>500062</xdr:rowOff>
    </xdr:to>
    <xdr:pic>
      <xdr:nvPicPr>
        <xdr:cNvPr id="31" name="Picture 30" descr="gpg-logo.png">
          <a:hlinkClick xmlns:r="http://schemas.openxmlformats.org/officeDocument/2006/relationships" r:id="rId4"/>
          <a:extLst>
            <a:ext uri="{FF2B5EF4-FFF2-40B4-BE49-F238E27FC236}">
              <a16:creationId xmlns:a16="http://schemas.microsoft.com/office/drawing/2014/main" xmlns="" id="{00000000-0008-0000-0100-00001F000000}"/>
            </a:ext>
          </a:extLst>
        </xdr:cNvPr>
        <xdr:cNvPicPr>
          <a:picLocks noChangeAspect="1"/>
        </xdr:cNvPicPr>
      </xdr:nvPicPr>
      <xdr:blipFill>
        <a:blip xmlns:r="http://schemas.openxmlformats.org/officeDocument/2006/relationships" r:embed="rId5"/>
        <a:stretch>
          <a:fillRect/>
        </a:stretch>
      </xdr:blipFill>
      <xdr:spPr>
        <a:xfrm>
          <a:off x="15344776" y="76200"/>
          <a:ext cx="5084025" cy="6905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1207238</xdr:colOff>
      <xdr:row>0</xdr:row>
      <xdr:rowOff>123826</xdr:rowOff>
    </xdr:from>
    <xdr:to>
      <xdr:col>7</xdr:col>
      <xdr:colOff>1000125</xdr:colOff>
      <xdr:row>1</xdr:row>
      <xdr:rowOff>228600</xdr:rowOff>
    </xdr:to>
    <xdr:pic>
      <xdr:nvPicPr>
        <xdr:cNvPr id="3" name="Picture 2" descr="gpg-logo.png">
          <a:hlinkClick xmlns:r="http://schemas.openxmlformats.org/officeDocument/2006/relationships" r:id="rId1"/>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2"/>
        <a:stretch>
          <a:fillRect/>
        </a:stretch>
      </xdr:blipFill>
      <xdr:spPr>
        <a:xfrm>
          <a:off x="6503138" y="123826"/>
          <a:ext cx="3079012" cy="419099"/>
        </a:xfrm>
        <a:prstGeom prst="rect">
          <a:avLst/>
        </a:prstGeom>
      </xdr:spPr>
    </xdr:pic>
    <xdr:clientData/>
  </xdr:twoCellAnchor>
  <xdr:twoCellAnchor editAs="oneCell">
    <xdr:from>
      <xdr:col>1</xdr:col>
      <xdr:colOff>38100</xdr:colOff>
      <xdr:row>1</xdr:row>
      <xdr:rowOff>20479</xdr:rowOff>
    </xdr:from>
    <xdr:to>
      <xdr:col>1</xdr:col>
      <xdr:colOff>448782</xdr:colOff>
      <xdr:row>1</xdr:row>
      <xdr:rowOff>451860</xdr:rowOff>
    </xdr:to>
    <xdr:pic>
      <xdr:nvPicPr>
        <xdr:cNvPr id="6" name="Picture 5" descr="peach.png">
          <a:extLst>
            <a:ext uri="{FF2B5EF4-FFF2-40B4-BE49-F238E27FC236}">
              <a16:creationId xmlns:a16="http://schemas.microsoft.com/office/drawing/2014/main" xmlns="" id="{00000000-0008-0000-0200-000006000000}"/>
            </a:ext>
          </a:extLst>
        </xdr:cNvPr>
        <xdr:cNvPicPr>
          <a:picLocks noChangeAspect="1"/>
        </xdr:cNvPicPr>
      </xdr:nvPicPr>
      <xdr:blipFill>
        <a:blip xmlns:r="http://schemas.openxmlformats.org/officeDocument/2006/relationships" r:embed="rId3" cstate="print"/>
        <a:stretch>
          <a:fillRect/>
        </a:stretch>
      </xdr:blipFill>
      <xdr:spPr>
        <a:xfrm>
          <a:off x="304800" y="477679"/>
          <a:ext cx="410682" cy="431381"/>
        </a:xfrm>
        <a:prstGeom prst="rect">
          <a:avLst/>
        </a:prstGeom>
      </xdr:spPr>
    </xdr:pic>
    <xdr:clientData/>
  </xdr:twoCellAnchor>
  <xdr:oneCellAnchor>
    <xdr:from>
      <xdr:col>1</xdr:col>
      <xdr:colOff>12183</xdr:colOff>
      <xdr:row>3</xdr:row>
      <xdr:rowOff>414226</xdr:rowOff>
    </xdr:from>
    <xdr:ext cx="9598542" cy="828112"/>
    <xdr:sp macro="" textlink="">
      <xdr:nvSpPr>
        <xdr:cNvPr id="4" name="TextBox 3">
          <a:extLst>
            <a:ext uri="{FF2B5EF4-FFF2-40B4-BE49-F238E27FC236}">
              <a16:creationId xmlns:a16="http://schemas.microsoft.com/office/drawing/2014/main" xmlns="" id="{00000000-0008-0000-0200-000004000000}"/>
            </a:ext>
          </a:extLst>
        </xdr:cNvPr>
        <xdr:cNvSpPr txBox="1"/>
      </xdr:nvSpPr>
      <xdr:spPr>
        <a:xfrm>
          <a:off x="278883" y="1585801"/>
          <a:ext cx="9598542" cy="828112"/>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l"/>
          <a:r>
            <a:rPr lang="en-CA" sz="1200">
              <a:solidFill>
                <a:schemeClr val="tx1">
                  <a:lumMod val="75000"/>
                  <a:lumOff val="25000"/>
                </a:schemeClr>
              </a:solidFill>
            </a:rPr>
            <a:t>Below are the PEACH+ Best Practice</a:t>
          </a:r>
          <a:r>
            <a:rPr lang="en-CA" sz="1200" baseline="0">
              <a:solidFill>
                <a:schemeClr val="tx1">
                  <a:lumMod val="75000"/>
                  <a:lumOff val="25000"/>
                </a:schemeClr>
              </a:solidFill>
            </a:rPr>
            <a:t>s for a sustainable production.  This is a  more in depth document to the </a:t>
          </a:r>
          <a:r>
            <a:rPr lang="en-CA" sz="1200" b="1" u="sng" baseline="0">
              <a:solidFill>
                <a:srgbClr val="008000"/>
              </a:solidFill>
            </a:rPr>
            <a:t>Green Production Guide PEACH</a:t>
          </a:r>
          <a:r>
            <a:rPr lang="en-CA" sz="1200" baseline="0">
              <a:solidFill>
                <a:schemeClr val="tx1">
                  <a:lumMod val="75000"/>
                  <a:lumOff val="25000"/>
                </a:schemeClr>
              </a:solidFill>
            </a:rPr>
            <a:t>.  As you complete this document,  it will </a:t>
          </a:r>
          <a:r>
            <a:rPr lang="en-CA" sz="1200" b="1" baseline="0">
              <a:solidFill>
                <a:srgbClr val="008000"/>
              </a:solidFill>
            </a:rPr>
            <a:t>auto-fill </a:t>
          </a:r>
          <a:r>
            <a:rPr lang="en-CA" sz="1200" baseline="0">
              <a:solidFill>
                <a:schemeClr val="tx1">
                  <a:lumMod val="75000"/>
                  <a:lumOff val="25000"/>
                </a:schemeClr>
              </a:solidFill>
            </a:rPr>
            <a:t>your EMA Green Seal Application on the next sheet.  </a:t>
          </a:r>
        </a:p>
        <a:p>
          <a:pPr algn="l"/>
          <a:endParaRPr lang="en-CA" sz="700" baseline="0">
            <a:solidFill>
              <a:schemeClr val="tx1">
                <a:lumMod val="75000"/>
                <a:lumOff val="25000"/>
              </a:schemeClr>
            </a:solidFill>
          </a:endParaRPr>
        </a:p>
        <a:p>
          <a:pPr algn="l"/>
          <a:r>
            <a:rPr lang="en-CA" sz="1400" b="1" baseline="0">
              <a:solidFill>
                <a:srgbClr val="00B0F0"/>
              </a:solidFill>
            </a:rPr>
            <a:t>No need to fill out  "3. EMA Green Seal" if you complete this page! </a:t>
          </a:r>
        </a:p>
      </xdr:txBody>
    </xdr:sp>
    <xdr:clientData/>
  </xdr:oneCellAnchor>
  <xdr:oneCellAnchor>
    <xdr:from>
      <xdr:col>1</xdr:col>
      <xdr:colOff>70886</xdr:colOff>
      <xdr:row>5</xdr:row>
      <xdr:rowOff>380560</xdr:rowOff>
    </xdr:from>
    <xdr:ext cx="6987139" cy="2394823"/>
    <xdr:sp macro="" textlink="">
      <xdr:nvSpPr>
        <xdr:cNvPr id="5" name="TextBox 4">
          <a:extLst>
            <a:ext uri="{FF2B5EF4-FFF2-40B4-BE49-F238E27FC236}">
              <a16:creationId xmlns:a16="http://schemas.microsoft.com/office/drawing/2014/main" xmlns="" id="{00000000-0008-0000-0200-000005000000}"/>
            </a:ext>
          </a:extLst>
        </xdr:cNvPr>
        <xdr:cNvSpPr txBox="1"/>
      </xdr:nvSpPr>
      <xdr:spPr>
        <a:xfrm>
          <a:off x="337586" y="2437960"/>
          <a:ext cx="6987139" cy="2394823"/>
        </a:xfrm>
        <a:prstGeom prst="rect">
          <a:avLst/>
        </a:prstGeom>
        <a:solidFill>
          <a:srgbClr val="008000"/>
        </a:solidFill>
        <a:effectLst>
          <a:outerShdw blurRad="50800" dist="38100" dir="2700000" algn="tl" rotWithShape="0">
            <a:prstClr val="black">
              <a:alpha val="40000"/>
            </a:prstClr>
          </a:outerShdw>
          <a:softEdge rad="31750"/>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p>
          <a:endParaRPr lang="en-CA" sz="300" b="1">
            <a:solidFill>
              <a:schemeClr val="bg1"/>
            </a:solidFill>
          </a:endParaRPr>
        </a:p>
        <a:p>
          <a:r>
            <a:rPr lang="en-CA" sz="1600" b="1">
              <a:solidFill>
                <a:schemeClr val="bg1"/>
              </a:solidFill>
              <a:latin typeface="Arial" pitchFamily="34" charset="0"/>
              <a:cs typeface="Arial" pitchFamily="34" charset="0"/>
            </a:rPr>
            <a:t>How to use PEACH</a:t>
          </a:r>
          <a:r>
            <a:rPr lang="en-CA" sz="1600" b="1" baseline="0">
              <a:solidFill>
                <a:schemeClr val="bg1"/>
              </a:solidFill>
              <a:latin typeface="Arial" pitchFamily="34" charset="0"/>
              <a:cs typeface="Arial" pitchFamily="34" charset="0"/>
            </a:rPr>
            <a:t>+</a:t>
          </a:r>
        </a:p>
        <a:p>
          <a:endParaRPr lang="en-CA" sz="900" baseline="0">
            <a:solidFill>
              <a:schemeClr val="bg1"/>
            </a:solidFill>
          </a:endParaRPr>
        </a:p>
        <a:p>
          <a:r>
            <a:rPr lang="en-CA" sz="1200" b="1" baseline="0">
              <a:solidFill>
                <a:schemeClr val="bg1"/>
              </a:solidFill>
            </a:rPr>
            <a:t>     1:    </a:t>
          </a:r>
          <a:r>
            <a:rPr lang="en-CA" sz="1200" baseline="0">
              <a:solidFill>
                <a:schemeClr val="bg1"/>
              </a:solidFill>
            </a:rPr>
            <a:t>Fill out your contact information on the Dashboard Tab and it will </a:t>
          </a:r>
          <a:r>
            <a:rPr lang="en-CA" sz="1200" b="1" baseline="0">
              <a:solidFill>
                <a:schemeClr val="bg1"/>
              </a:solidFill>
            </a:rPr>
            <a:t>auto -fill </a:t>
          </a:r>
          <a:r>
            <a:rPr lang="en-CA" sz="1200" baseline="0">
              <a:solidFill>
                <a:schemeClr val="bg1"/>
              </a:solidFill>
            </a:rPr>
            <a:t>below</a:t>
          </a:r>
        </a:p>
        <a:p>
          <a:r>
            <a:rPr lang="en-CA" sz="1200" b="1" baseline="0">
              <a:solidFill>
                <a:schemeClr val="bg1"/>
              </a:solidFill>
            </a:rPr>
            <a:t>     2:    </a:t>
          </a:r>
          <a:r>
            <a:rPr lang="en-CA" sz="1200" baseline="0">
              <a:solidFill>
                <a:schemeClr val="bg1"/>
              </a:solidFill>
            </a:rPr>
            <a:t>Navigate to your department by scrolling or clicking the department headers on the Dashboard</a:t>
          </a:r>
        </a:p>
        <a:p>
          <a:r>
            <a:rPr lang="en-CA" sz="1200" b="1" baseline="0">
              <a:solidFill>
                <a:schemeClr val="bg1"/>
              </a:solidFill>
            </a:rPr>
            <a:t>     3:    </a:t>
          </a:r>
          <a:r>
            <a:rPr lang="en-CA" sz="1200" b="1" baseline="0">
              <a:solidFill>
                <a:schemeClr val="bg1"/>
              </a:solidFill>
              <a:latin typeface="+mn-lt"/>
              <a:ea typeface="+mn-ea"/>
              <a:cs typeface="+mn-cs"/>
            </a:rPr>
            <a:t>Review </a:t>
          </a:r>
          <a:r>
            <a:rPr lang="en-CA" sz="1200" b="0" baseline="0">
              <a:solidFill>
                <a:schemeClr val="bg1"/>
              </a:solidFill>
              <a:latin typeface="+mn-lt"/>
              <a:ea typeface="+mn-ea"/>
              <a:cs typeface="+mn-cs"/>
            </a:rPr>
            <a:t> with or distriubute to each HOD</a:t>
          </a:r>
        </a:p>
        <a:p>
          <a:r>
            <a:rPr lang="en-CA" sz="1200" b="0" baseline="0">
              <a:solidFill>
                <a:schemeClr val="bg1"/>
              </a:solidFill>
              <a:latin typeface="+mn-lt"/>
              <a:ea typeface="+mn-ea"/>
              <a:cs typeface="+mn-cs"/>
            </a:rPr>
            <a:t>     </a:t>
          </a:r>
          <a:r>
            <a:rPr lang="en-CA" sz="1200" b="1" baseline="0">
              <a:solidFill>
                <a:schemeClr val="bg1"/>
              </a:solidFill>
              <a:latin typeface="+mn-lt"/>
              <a:ea typeface="+mn-ea"/>
              <a:cs typeface="+mn-cs"/>
            </a:rPr>
            <a:t>4:</a:t>
          </a:r>
          <a:r>
            <a:rPr lang="en-CA" sz="1200" b="0" baseline="0">
              <a:solidFill>
                <a:schemeClr val="bg1"/>
              </a:solidFill>
              <a:latin typeface="+mn-lt"/>
              <a:ea typeface="+mn-ea"/>
              <a:cs typeface="+mn-cs"/>
            </a:rPr>
            <a:t>    </a:t>
          </a:r>
          <a:r>
            <a:rPr lang="en-CA" sz="1200" baseline="0">
              <a:solidFill>
                <a:schemeClr val="bg1"/>
              </a:solidFill>
            </a:rPr>
            <a:t>Click the drop down menu  where it says </a:t>
          </a:r>
          <a:r>
            <a:rPr lang="en-CA" sz="1200" i="1" baseline="0">
              <a:solidFill>
                <a:schemeClr val="bg1"/>
              </a:solidFill>
            </a:rPr>
            <a:t>"Choose One" </a:t>
          </a:r>
          <a:r>
            <a:rPr lang="en-CA" sz="1200" baseline="0">
              <a:solidFill>
                <a:schemeClr val="bg1"/>
              </a:solidFill>
            </a:rPr>
            <a:t>and select YES or NO</a:t>
          </a:r>
        </a:p>
        <a:p>
          <a:r>
            <a:rPr lang="en-CA" sz="1200" b="1" baseline="0">
              <a:solidFill>
                <a:schemeClr val="bg1"/>
              </a:solidFill>
            </a:rPr>
            <a:t>     5:    </a:t>
          </a:r>
          <a:r>
            <a:rPr lang="en-CA" sz="1200" baseline="0">
              <a:solidFill>
                <a:schemeClr val="bg1"/>
              </a:solidFill>
            </a:rPr>
            <a:t>Enter any comments  or notes you have in the comments section </a:t>
          </a:r>
        </a:p>
        <a:p>
          <a:r>
            <a:rPr lang="en-CA" sz="1200" b="1" baseline="0">
              <a:solidFill>
                <a:schemeClr val="bg1"/>
              </a:solidFill>
            </a:rPr>
            <a:t>     6:    </a:t>
          </a:r>
          <a:r>
            <a:rPr lang="en-CA" sz="1100" baseline="0">
              <a:solidFill>
                <a:schemeClr val="bg1"/>
              </a:solidFill>
              <a:latin typeface="+mn-lt"/>
              <a:ea typeface="+mn-ea"/>
              <a:cs typeface="+mn-cs"/>
            </a:rPr>
            <a:t>The </a:t>
          </a:r>
          <a:r>
            <a:rPr lang="en-CA" sz="1100" b="1" baseline="0">
              <a:solidFill>
                <a:schemeClr val="bg1"/>
              </a:solidFill>
              <a:latin typeface="+mn-lt"/>
              <a:ea typeface="+mn-ea"/>
              <a:cs typeface="+mn-cs"/>
            </a:rPr>
            <a:t>PEACH+ </a:t>
          </a:r>
          <a:r>
            <a:rPr lang="en-CA" sz="1100" baseline="0">
              <a:solidFill>
                <a:schemeClr val="bg1"/>
              </a:solidFill>
              <a:latin typeface="+mn-lt"/>
              <a:ea typeface="+mn-ea"/>
              <a:cs typeface="+mn-cs"/>
            </a:rPr>
            <a:t>will auto populate the EMA Green Seal.  Submit if you choose</a:t>
          </a:r>
          <a:r>
            <a:rPr lang="en-CA" sz="1200" baseline="0">
              <a:solidFill>
                <a:schemeClr val="bg1"/>
              </a:solidFill>
            </a:rPr>
            <a:t>.  </a:t>
          </a:r>
        </a:p>
        <a:p>
          <a:endParaRPr lang="en-CA" sz="1200" baseline="0">
            <a:solidFill>
              <a:schemeClr val="bg1"/>
            </a:solidFill>
          </a:endParaRPr>
        </a:p>
        <a:p>
          <a:r>
            <a:rPr lang="en-CA" sz="1200" baseline="0">
              <a:solidFill>
                <a:schemeClr val="bg1"/>
              </a:solidFill>
            </a:rPr>
            <a:t>  </a:t>
          </a:r>
          <a:r>
            <a:rPr lang="en-CA" sz="1200" b="1" baseline="0">
              <a:solidFill>
                <a:schemeClr val="bg1"/>
              </a:solidFill>
            </a:rPr>
            <a:t>Make sure to check out the Dashboard to see your results. </a:t>
          </a:r>
        </a:p>
        <a:p>
          <a:r>
            <a:rPr lang="en-CA" sz="1200" i="1" baseline="0">
              <a:solidFill>
                <a:schemeClr val="bg1"/>
              </a:solidFill>
            </a:rPr>
            <a:t>   </a:t>
          </a:r>
          <a:r>
            <a:rPr lang="en-CA" sz="1050" i="1" baseline="0">
              <a:solidFill>
                <a:schemeClr val="bg1"/>
              </a:solidFill>
            </a:rPr>
            <a:t>If you MUST print, please use "PEACH+ Print Version"</a:t>
          </a:r>
          <a:endParaRPr lang="en-CA" sz="1200" i="1" baseline="0">
            <a:solidFill>
              <a:schemeClr val="bg1"/>
            </a:solidFill>
          </a:endParaRPr>
        </a:p>
        <a:p>
          <a:endParaRPr lang="en-CA" sz="1200" baseline="0">
            <a:solidFill>
              <a:schemeClr val="bg1"/>
            </a:solidFill>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202407</xdr:colOff>
      <xdr:row>1</xdr:row>
      <xdr:rowOff>195604</xdr:rowOff>
    </xdr:from>
    <xdr:to>
      <xdr:col>1</xdr:col>
      <xdr:colOff>2826832</xdr:colOff>
      <xdr:row>6</xdr:row>
      <xdr:rowOff>154781</xdr:rowOff>
    </xdr:to>
    <xdr:pic>
      <xdr:nvPicPr>
        <xdr:cNvPr id="3" name="Picture 2" descr="ema.jpg">
          <a:hlinkClick xmlns:r="http://schemas.openxmlformats.org/officeDocument/2006/relationships" r:id="rId1"/>
          <a:extLst>
            <a:ext uri="{FF2B5EF4-FFF2-40B4-BE49-F238E27FC236}">
              <a16:creationId xmlns:a16="http://schemas.microsoft.com/office/drawing/2014/main" xmlns="" id="{00000000-0008-0000-0300-000003000000}"/>
            </a:ext>
          </a:extLst>
        </xdr:cNvPr>
        <xdr:cNvPicPr>
          <a:picLocks noChangeAspect="1"/>
        </xdr:cNvPicPr>
      </xdr:nvPicPr>
      <xdr:blipFill>
        <a:blip xmlns:r="http://schemas.openxmlformats.org/officeDocument/2006/relationships" r:embed="rId2"/>
        <a:stretch>
          <a:fillRect/>
        </a:stretch>
      </xdr:blipFill>
      <xdr:spPr>
        <a:xfrm>
          <a:off x="202407" y="671854"/>
          <a:ext cx="2933988" cy="1173615"/>
        </a:xfrm>
        <a:prstGeom prst="rect">
          <a:avLst/>
        </a:prstGeom>
      </xdr:spPr>
    </xdr:pic>
    <xdr:clientData/>
  </xdr:twoCellAnchor>
  <xdr:twoCellAnchor>
    <xdr:from>
      <xdr:col>5</xdr:col>
      <xdr:colOff>483052</xdr:colOff>
      <xdr:row>8</xdr:row>
      <xdr:rowOff>309562</xdr:rowOff>
    </xdr:from>
    <xdr:to>
      <xdr:col>5</xdr:col>
      <xdr:colOff>3583782</xdr:colOff>
      <xdr:row>12</xdr:row>
      <xdr:rowOff>23813</xdr:rowOff>
    </xdr:to>
    <xdr:sp macro="" textlink="">
      <xdr:nvSpPr>
        <xdr:cNvPr id="4" name="Rounded Rectangle 3">
          <a:hlinkClick xmlns:r="http://schemas.openxmlformats.org/officeDocument/2006/relationships" r:id="rId3"/>
          <a:extLst>
            <a:ext uri="{FF2B5EF4-FFF2-40B4-BE49-F238E27FC236}">
              <a16:creationId xmlns:a16="http://schemas.microsoft.com/office/drawing/2014/main" xmlns="" id="{00000000-0008-0000-0300-000004000000}"/>
            </a:ext>
          </a:extLst>
        </xdr:cNvPr>
        <xdr:cNvSpPr/>
      </xdr:nvSpPr>
      <xdr:spPr>
        <a:xfrm>
          <a:off x="9329396" y="3131343"/>
          <a:ext cx="3100730" cy="1071564"/>
        </a:xfrm>
        <a:prstGeom prst="roundRect">
          <a:avLst/>
        </a:prstGeom>
        <a:solidFill>
          <a:srgbClr val="008000"/>
        </a:solidFill>
        <a:effectLst>
          <a:innerShdw blurRad="63500" dist="50800" dir="2700000">
            <a:prstClr val="black">
              <a:alpha val="50000"/>
            </a:prstClr>
          </a:innerShdw>
          <a:softEdge rad="12700"/>
        </a:effectLst>
      </xdr:spPr>
      <xdr:style>
        <a:lnRef idx="1">
          <a:schemeClr val="accent3"/>
        </a:lnRef>
        <a:fillRef idx="3">
          <a:schemeClr val="accent3"/>
        </a:fillRef>
        <a:effectRef idx="2">
          <a:schemeClr val="accent3"/>
        </a:effectRef>
        <a:fontRef idx="minor">
          <a:schemeClr val="lt1"/>
        </a:fontRef>
      </xdr:style>
      <xdr:txBody>
        <a:bodyPr rtlCol="0" anchor="ctr"/>
        <a:lstStyle/>
        <a:p>
          <a:pPr algn="ctr"/>
          <a:r>
            <a:rPr lang="en-CA" sz="1600" b="1"/>
            <a:t>Submit</a:t>
          </a:r>
          <a:r>
            <a:rPr lang="en-CA" sz="1600" b="1" baseline="0"/>
            <a:t> Green Seal Application </a:t>
          </a:r>
          <a:endParaRPr lang="en-CA" sz="1600" b="1"/>
        </a:p>
      </xdr:txBody>
    </xdr:sp>
    <xdr:clientData/>
  </xdr:twoCellAnchor>
  <xdr:oneCellAnchor>
    <xdr:from>
      <xdr:col>1</xdr:col>
      <xdr:colOff>3107531</xdr:colOff>
      <xdr:row>1</xdr:row>
      <xdr:rowOff>142878</xdr:rowOff>
    </xdr:from>
    <xdr:ext cx="9358313" cy="1224566"/>
    <xdr:sp macro="" textlink="">
      <xdr:nvSpPr>
        <xdr:cNvPr id="5" name="TextBox 4">
          <a:extLst>
            <a:ext uri="{FF2B5EF4-FFF2-40B4-BE49-F238E27FC236}">
              <a16:creationId xmlns:a16="http://schemas.microsoft.com/office/drawing/2014/main" xmlns="" id="{00000000-0008-0000-0300-000005000000}"/>
            </a:ext>
          </a:extLst>
        </xdr:cNvPr>
        <xdr:cNvSpPr txBox="1"/>
      </xdr:nvSpPr>
      <xdr:spPr>
        <a:xfrm>
          <a:off x="3417094" y="619128"/>
          <a:ext cx="9358313" cy="122456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CA" sz="1200">
              <a:solidFill>
                <a:schemeClr val="tx1">
                  <a:lumMod val="75000"/>
                  <a:lumOff val="25000"/>
                </a:schemeClr>
              </a:solidFill>
              <a:latin typeface="Century Gothic" pitchFamily="34" charset="0"/>
            </a:rPr>
            <a:t>The EMA </a:t>
          </a:r>
          <a:r>
            <a:rPr lang="en-CA" sz="1200" b="1">
              <a:solidFill>
                <a:srgbClr val="008000"/>
              </a:solidFill>
              <a:latin typeface="Century Gothic" pitchFamily="34" charset="0"/>
            </a:rPr>
            <a:t>Green Seal </a:t>
          </a:r>
          <a:r>
            <a:rPr lang="en-CA" sz="1200">
              <a:solidFill>
                <a:schemeClr val="tx1">
                  <a:lumMod val="75000"/>
                  <a:lumOff val="25000"/>
                </a:schemeClr>
              </a:solidFill>
              <a:latin typeface="Century Gothic" pitchFamily="34" charset="0"/>
            </a:rPr>
            <a:t>is a recognition program honoring progress in sustainable production. The Program rating is determined on a scale of 200 points .</a:t>
          </a:r>
          <a:r>
            <a:rPr lang="en-CA" sz="1200" baseline="0">
              <a:solidFill>
                <a:schemeClr val="tx1">
                  <a:lumMod val="75000"/>
                  <a:lumOff val="25000"/>
                </a:schemeClr>
              </a:solidFill>
              <a:latin typeface="Century Gothic" pitchFamily="34" charset="0"/>
            </a:rPr>
            <a:t> </a:t>
          </a:r>
          <a:r>
            <a:rPr lang="en-CA" sz="1200" b="1" baseline="0">
              <a:solidFill>
                <a:schemeClr val="tx1">
                  <a:lumMod val="75000"/>
                  <a:lumOff val="25000"/>
                </a:schemeClr>
              </a:solidFill>
              <a:latin typeface="Century Gothic" pitchFamily="34" charset="0"/>
            </a:rPr>
            <a:t>A </a:t>
          </a:r>
          <a:r>
            <a:rPr lang="en-CA" sz="1200" b="1">
              <a:solidFill>
                <a:schemeClr val="tx1">
                  <a:lumMod val="75000"/>
                  <a:lumOff val="25000"/>
                </a:schemeClr>
              </a:solidFill>
              <a:latin typeface="Century Gothic" pitchFamily="34" charset="0"/>
            </a:rPr>
            <a:t>minimum threshold of 75 points must be obtained in order to receive EMA Green Seal recognition</a:t>
          </a:r>
          <a:r>
            <a:rPr lang="en-CA" sz="1200">
              <a:solidFill>
                <a:schemeClr val="tx1">
                  <a:lumMod val="75000"/>
                  <a:lumOff val="25000"/>
                </a:schemeClr>
              </a:solidFill>
              <a:latin typeface="Century Gothic" pitchFamily="34" charset="0"/>
            </a:rPr>
            <a:t>. The rating is based on a self-assessment by the production company on how well it complies with the Program criteria developed by EMA and the sustainability departments of the major studios. </a:t>
          </a:r>
        </a:p>
        <a:p>
          <a:endParaRPr lang="en-CA" sz="1200">
            <a:solidFill>
              <a:schemeClr val="tx1">
                <a:lumMod val="75000"/>
                <a:lumOff val="25000"/>
              </a:schemeClr>
            </a:solidFill>
            <a:latin typeface="Century Gothic" pitchFamily="34" charset="0"/>
          </a:endParaRPr>
        </a:p>
        <a:p>
          <a:r>
            <a:rPr lang="en-CA" sz="1200" b="1">
              <a:solidFill>
                <a:srgbClr val="008000"/>
              </a:solidFill>
              <a:latin typeface="Century Gothic" pitchFamily="34" charset="0"/>
            </a:rPr>
            <a:t>Click</a:t>
          </a:r>
          <a:r>
            <a:rPr lang="en-CA" sz="1200" b="1">
              <a:solidFill>
                <a:schemeClr val="tx1">
                  <a:lumMod val="75000"/>
                  <a:lumOff val="25000"/>
                </a:schemeClr>
              </a:solidFill>
              <a:latin typeface="Century Gothic" pitchFamily="34" charset="0"/>
            </a:rPr>
            <a:t> </a:t>
          </a:r>
          <a:r>
            <a:rPr lang="en-CA" sz="1200">
              <a:solidFill>
                <a:schemeClr val="tx1">
                  <a:lumMod val="75000"/>
                  <a:lumOff val="25000"/>
                </a:schemeClr>
              </a:solidFill>
              <a:latin typeface="Century Gothic" pitchFamily="34" charset="0"/>
            </a:rPr>
            <a:t>the EMA icon to find</a:t>
          </a:r>
          <a:r>
            <a:rPr lang="en-CA" sz="1200" baseline="0">
              <a:solidFill>
                <a:schemeClr val="tx1">
                  <a:lumMod val="75000"/>
                  <a:lumOff val="25000"/>
                </a:schemeClr>
              </a:solidFill>
              <a:latin typeface="Century Gothic" pitchFamily="34" charset="0"/>
            </a:rPr>
            <a:t> out more about Green Seal Applications. </a:t>
          </a:r>
          <a:endParaRPr lang="en-CA" sz="1200">
            <a:solidFill>
              <a:schemeClr val="tx1">
                <a:lumMod val="75000"/>
                <a:lumOff val="25000"/>
              </a:schemeClr>
            </a:solidFill>
            <a:latin typeface="Century Gothic" pitchFamily="34" charset="0"/>
          </a:endParaRPr>
        </a:p>
      </xdr:txBody>
    </xdr:sp>
    <xdr:clientData/>
  </xdr:oneCellAnchor>
  <xdr:oneCellAnchor>
    <xdr:from>
      <xdr:col>1</xdr:col>
      <xdr:colOff>47623</xdr:colOff>
      <xdr:row>7</xdr:row>
      <xdr:rowOff>139898</xdr:rowOff>
    </xdr:from>
    <xdr:ext cx="7902775" cy="843757"/>
    <xdr:sp macro="" textlink="">
      <xdr:nvSpPr>
        <xdr:cNvPr id="6" name="TextBox 5">
          <a:extLst>
            <a:ext uri="{FF2B5EF4-FFF2-40B4-BE49-F238E27FC236}">
              <a16:creationId xmlns:a16="http://schemas.microsoft.com/office/drawing/2014/main" xmlns="" id="{00000000-0008-0000-0300-000006000000}"/>
            </a:ext>
          </a:extLst>
        </xdr:cNvPr>
        <xdr:cNvSpPr txBox="1"/>
      </xdr:nvSpPr>
      <xdr:spPr>
        <a:xfrm>
          <a:off x="357186" y="2235398"/>
          <a:ext cx="7902775" cy="843757"/>
        </a:xfrm>
        <a:prstGeom prst="rect">
          <a:avLst/>
        </a:prstGeom>
        <a:solidFill>
          <a:srgbClr val="00AC00"/>
        </a:solidFill>
        <a:ln>
          <a:solidFill>
            <a:schemeClr val="tx1">
              <a:lumMod val="50000"/>
              <a:lumOff val="50000"/>
            </a:schemeClr>
          </a:solidFill>
        </a:ln>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ctr">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CA" sz="1400" b="1">
              <a:solidFill>
                <a:schemeClr val="bg1"/>
              </a:solidFill>
              <a:latin typeface="+mn-lt"/>
              <a:ea typeface="+mn-ea"/>
              <a:cs typeface="+mn-cs"/>
            </a:rPr>
            <a:t>Completing the Green Production Guide's PEACHecklist on the previous tab will AUTOMATICALLY update this form. </a:t>
          </a:r>
          <a:r>
            <a:rPr lang="en-CA" sz="1400" b="1">
              <a:solidFill>
                <a:srgbClr val="FFFF00"/>
              </a:solidFill>
              <a:latin typeface="+mn-lt"/>
              <a:ea typeface="+mn-ea"/>
              <a:cs typeface="+mn-cs"/>
            </a:rPr>
            <a:t>You</a:t>
          </a:r>
          <a:r>
            <a:rPr lang="en-CA" sz="1400" b="1" baseline="0">
              <a:solidFill>
                <a:srgbClr val="FFFF00"/>
              </a:solidFill>
              <a:latin typeface="+mn-lt"/>
              <a:ea typeface="+mn-ea"/>
              <a:cs typeface="+mn-cs"/>
            </a:rPr>
            <a:t> </a:t>
          </a:r>
          <a:r>
            <a:rPr lang="en-CA" sz="1600" b="1" u="sng" baseline="0">
              <a:solidFill>
                <a:srgbClr val="FFFF00"/>
              </a:solidFill>
              <a:latin typeface="+mn-lt"/>
              <a:ea typeface="+mn-ea"/>
              <a:cs typeface="+mn-cs"/>
            </a:rPr>
            <a:t>DO NOT </a:t>
          </a:r>
          <a:r>
            <a:rPr lang="en-CA" sz="1400" b="1" baseline="0">
              <a:solidFill>
                <a:srgbClr val="FFFF00"/>
              </a:solidFill>
              <a:latin typeface="+mn-lt"/>
              <a:ea typeface="+mn-ea"/>
              <a:cs typeface="+mn-cs"/>
            </a:rPr>
            <a:t>need to completed this section when you complete the PEACHecklist +</a:t>
          </a:r>
          <a:r>
            <a:rPr lang="en-CA" sz="1100" b="0" i="0" u="none" strike="noStrike">
              <a:solidFill>
                <a:schemeClr val="tx1"/>
              </a:solidFill>
              <a:latin typeface="+mn-lt"/>
              <a:ea typeface="+mn-ea"/>
              <a:cs typeface="+mn-cs"/>
            </a:rPr>
            <a:t> </a:t>
          </a:r>
        </a:p>
        <a:p>
          <a:pPr marL="0" marR="0" indent="0" algn="ctr" defTabSz="914400" eaLnBrk="1" fontAlgn="auto" latinLnBrk="0" hangingPunct="1">
            <a:lnSpc>
              <a:spcPct val="100000"/>
            </a:lnSpc>
            <a:spcBef>
              <a:spcPts val="0"/>
            </a:spcBef>
            <a:spcAft>
              <a:spcPts val="0"/>
            </a:spcAft>
            <a:buClrTx/>
            <a:buSzTx/>
            <a:buFontTx/>
            <a:buNone/>
            <a:tabLst/>
            <a:defRPr/>
          </a:pPr>
          <a:r>
            <a:rPr lang="en-CA" sz="1400" b="1" i="1">
              <a:solidFill>
                <a:schemeClr val="bg1"/>
              </a:solidFill>
              <a:latin typeface="+mn-lt"/>
              <a:ea typeface="+mn-ea"/>
              <a:cs typeface="+mn-cs"/>
            </a:rPr>
            <a:t>See if you qualify based on points earned and hit the big, green Submit tab!</a:t>
          </a:r>
          <a:r>
            <a:rPr lang="en-CA" sz="1800" i="1">
              <a:solidFill>
                <a:schemeClr val="bg1"/>
              </a:solidFill>
            </a:rPr>
            <a:t> </a:t>
          </a:r>
          <a:endParaRPr lang="en-CA" sz="1800" b="1" i="1" baseline="0">
            <a:solidFill>
              <a:schemeClr val="bg1"/>
            </a:solidFill>
            <a:latin typeface="+mn-lt"/>
            <a:ea typeface="+mn-ea"/>
            <a:cs typeface="+mn-cs"/>
          </a:endParaRPr>
        </a:p>
      </xdr:txBody>
    </xdr:sp>
    <xdr:clientData/>
  </xdr:oneCellAnchor>
  <xdr:twoCellAnchor>
    <xdr:from>
      <xdr:col>3</xdr:col>
      <xdr:colOff>964406</xdr:colOff>
      <xdr:row>9</xdr:row>
      <xdr:rowOff>285748</xdr:rowOff>
    </xdr:from>
    <xdr:to>
      <xdr:col>5</xdr:col>
      <xdr:colOff>285749</xdr:colOff>
      <xdr:row>11</xdr:row>
      <xdr:rowOff>71437</xdr:rowOff>
    </xdr:to>
    <xdr:sp macro="" textlink="">
      <xdr:nvSpPr>
        <xdr:cNvPr id="7" name="Right Arrow 6">
          <a:extLst>
            <a:ext uri="{FF2B5EF4-FFF2-40B4-BE49-F238E27FC236}">
              <a16:creationId xmlns:a16="http://schemas.microsoft.com/office/drawing/2014/main" xmlns="" id="{00000000-0008-0000-0300-000007000000}"/>
            </a:ext>
          </a:extLst>
        </xdr:cNvPr>
        <xdr:cNvSpPr/>
      </xdr:nvSpPr>
      <xdr:spPr>
        <a:xfrm>
          <a:off x="6107906" y="3464717"/>
          <a:ext cx="3024187" cy="452439"/>
        </a:xfrm>
        <a:prstGeom prst="rightArrow">
          <a:avLst>
            <a:gd name="adj1" fmla="val 50000"/>
            <a:gd name="adj2" fmla="val 84210"/>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endParaRPr lang="en-CA"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63499</xdr:colOff>
      <xdr:row>1</xdr:row>
      <xdr:rowOff>95248</xdr:rowOff>
    </xdr:from>
    <xdr:to>
      <xdr:col>1</xdr:col>
      <xdr:colOff>201082</xdr:colOff>
      <xdr:row>1</xdr:row>
      <xdr:rowOff>447675</xdr:rowOff>
    </xdr:to>
    <xdr:pic>
      <xdr:nvPicPr>
        <xdr:cNvPr id="2" name="Picture 1" descr="peach.png">
          <a:extLst>
            <a:ext uri="{FF2B5EF4-FFF2-40B4-BE49-F238E27FC236}">
              <a16:creationId xmlns:a16="http://schemas.microsoft.com/office/drawing/2014/main" xmlns=""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63499" y="466723"/>
          <a:ext cx="356658" cy="352427"/>
        </a:xfrm>
        <a:prstGeom prst="rect">
          <a:avLst/>
        </a:prstGeom>
      </xdr:spPr>
    </xdr:pic>
    <xdr:clientData/>
  </xdr:twoCellAnchor>
  <xdr:twoCellAnchor editAs="oneCell">
    <xdr:from>
      <xdr:col>2</xdr:col>
      <xdr:colOff>1425383</xdr:colOff>
      <xdr:row>0</xdr:row>
      <xdr:rowOff>27214</xdr:rowOff>
    </xdr:from>
    <xdr:to>
      <xdr:col>4</xdr:col>
      <xdr:colOff>1510392</xdr:colOff>
      <xdr:row>1</xdr:row>
      <xdr:rowOff>54428</xdr:rowOff>
    </xdr:to>
    <xdr:pic>
      <xdr:nvPicPr>
        <xdr:cNvPr id="3" name="Picture 2" descr="gpg-logo.png">
          <a:hlinkClick xmlns:r="http://schemas.openxmlformats.org/officeDocument/2006/relationships" r:id="rId2"/>
          <a:extLst>
            <a:ext uri="{FF2B5EF4-FFF2-40B4-BE49-F238E27FC236}">
              <a16:creationId xmlns:a16="http://schemas.microsoft.com/office/drawing/2014/main" xmlns="" id="{00000000-0008-0000-0400-000003000000}"/>
            </a:ext>
          </a:extLst>
        </xdr:cNvPr>
        <xdr:cNvPicPr>
          <a:picLocks noChangeAspect="1"/>
        </xdr:cNvPicPr>
      </xdr:nvPicPr>
      <xdr:blipFill>
        <a:blip xmlns:r="http://schemas.openxmlformats.org/officeDocument/2006/relationships" r:embed="rId3"/>
        <a:stretch>
          <a:fillRect/>
        </a:stretch>
      </xdr:blipFill>
      <xdr:spPr>
        <a:xfrm>
          <a:off x="3194312" y="27214"/>
          <a:ext cx="2956116" cy="394607"/>
        </a:xfrm>
        <a:prstGeom prst="rect">
          <a:avLst/>
        </a:prstGeom>
      </xdr:spPr>
    </xdr:pic>
    <xdr:clientData/>
  </xdr:twoCellAnchor>
  <xdr:oneCellAnchor>
    <xdr:from>
      <xdr:col>1</xdr:col>
      <xdr:colOff>1047750</xdr:colOff>
      <xdr:row>14</xdr:row>
      <xdr:rowOff>169335</xdr:rowOff>
    </xdr:from>
    <xdr:ext cx="3852334" cy="609014"/>
    <xdr:sp macro="" textlink="">
      <xdr:nvSpPr>
        <xdr:cNvPr id="4" name="TextBox 3">
          <a:extLst>
            <a:ext uri="{FF2B5EF4-FFF2-40B4-BE49-F238E27FC236}">
              <a16:creationId xmlns:a16="http://schemas.microsoft.com/office/drawing/2014/main" xmlns="" id="{00000000-0008-0000-0400-000004000000}"/>
            </a:ext>
          </a:extLst>
        </xdr:cNvPr>
        <xdr:cNvSpPr txBox="1"/>
      </xdr:nvSpPr>
      <xdr:spPr>
        <a:xfrm>
          <a:off x="1270000" y="3989918"/>
          <a:ext cx="3852334" cy="609014"/>
        </a:xfrm>
        <a:prstGeom prst="rect">
          <a:avLst/>
        </a:prstGeom>
        <a:solidFill>
          <a:srgbClr val="F67D22"/>
        </a:solidFill>
        <a:effectLst>
          <a:outerShdw blurRad="50800" dist="38100" dir="2700000" algn="tl" rotWithShape="0">
            <a:prstClr val="black">
              <a:alpha val="40000"/>
            </a:prstClr>
          </a:outerShdw>
        </a:effectLst>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ctr"/>
          <a:r>
            <a:rPr lang="en-CA" sz="1100" b="1">
              <a:solidFill>
                <a:schemeClr val="bg1"/>
              </a:solidFill>
            </a:rPr>
            <a:t>This</a:t>
          </a:r>
          <a:r>
            <a:rPr lang="en-CA" sz="1100" b="1" baseline="0">
              <a:solidFill>
                <a:schemeClr val="bg1"/>
              </a:solidFill>
            </a:rPr>
            <a:t> is a print version of the PEACH+ ONLY</a:t>
          </a:r>
        </a:p>
        <a:p>
          <a:pPr algn="ctr"/>
          <a:r>
            <a:rPr lang="en-CA" sz="1100" b="1" baseline="0">
              <a:solidFill>
                <a:schemeClr val="bg1"/>
              </a:solidFill>
            </a:rPr>
            <a:t>Avoid printing and use the digital copy on tab #2</a:t>
          </a:r>
        </a:p>
        <a:p>
          <a:pPr algn="ctr"/>
          <a:r>
            <a:rPr lang="en-CA" sz="1100" b="1" u="sng" baseline="0">
              <a:solidFill>
                <a:schemeClr val="bg1"/>
              </a:solidFill>
            </a:rPr>
            <a:t>Please consider the environment before printing </a:t>
          </a:r>
          <a:endParaRPr lang="en-CA" sz="1100" b="1" u="sng">
            <a:solidFill>
              <a:schemeClr val="bg1"/>
            </a:solidFil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PG_PEACH+_v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hkindberggos/AppData/Local/Microsoft/Windows/Temporary%20Internet%20Files/Content.Outlook/NARAJNB9/DRAFT%20formatted%20BP_Revision%2004_2017-03-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hris/Downloads/Copy%20of%20GPG_PEACH+_v2_HK.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hris/Dropbox/Studio-Green%20Production%20Guide%20Project%20(shared)/Best%20Practices/EXAMPLE_PS_Green%20Production%20Scorecard_DRAFT.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hris/Dropbox/Studio-Green%20Production%20Guide%20Project%20(shared)/Best%20Practices/EMA%20Application%20DRAFT%2011_8_1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Dropbox/Studio-Green%20Production%20Guide%20Project%20(shared)/Best%20Practices/EMA%20Green%20Seal%20Application%20DRAFT.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_HK edits"/>
      <sheetName val="Instructions"/>
      <sheetName val="1. Dashboard"/>
      <sheetName val="2. PEACHecklist+"/>
      <sheetName val="3. EMA Green Seal"/>
    </sheetNames>
    <sheetDataSet>
      <sheetData sheetId="0" refreshError="1"/>
      <sheetData sheetId="1" refreshError="1"/>
      <sheetData sheetId="2">
        <row r="30">
          <cell r="D30" t="str">
            <v>Choose One</v>
          </cell>
        </row>
      </sheetData>
      <sheetData sheetId="3">
        <row r="1">
          <cell r="AA1" t="str">
            <v>Choose One</v>
          </cell>
        </row>
        <row r="2">
          <cell r="AA2" t="str">
            <v>YES</v>
          </cell>
        </row>
        <row r="4">
          <cell r="AA4" t="str">
            <v>NO</v>
          </cell>
        </row>
      </sheetData>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Dashboard"/>
      <sheetName val="Best Practices"/>
      <sheetName val="EMA Green Seal"/>
    </sheetNames>
    <sheetDataSet>
      <sheetData sheetId="0"/>
      <sheetData sheetId="1"/>
      <sheetData sheetId="2">
        <row r="18">
          <cell r="A18">
            <v>1</v>
          </cell>
        </row>
      </sheetData>
      <sheetData sheetId="3">
        <row r="175">
          <cell r="E175">
            <v>18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1. Dashboard"/>
      <sheetName val="2. PEACHecklist+"/>
      <sheetName val="3. EMA Green Seal"/>
      <sheetName val="4. PEACH+ Print Version"/>
    </sheetNames>
    <sheetDataSet>
      <sheetData sheetId="0"/>
      <sheetData sheetId="1"/>
      <sheetData sheetId="2">
        <row r="1">
          <cell r="AA1" t="str">
            <v>Choose One</v>
          </cell>
        </row>
        <row r="2">
          <cell r="AA2" t="str">
            <v>YES</v>
          </cell>
        </row>
        <row r="4">
          <cell r="AA4" t="str">
            <v>NO</v>
          </cell>
        </row>
      </sheetData>
      <sheetData sheetId="3"/>
      <sheetData sheetId="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GP Scorecard"/>
      <sheetName val="Sheet1"/>
    </sheetNames>
    <sheetDataSet>
      <sheetData sheetId="0"/>
      <sheetData sheetId="1">
        <row r="1">
          <cell r="A1" t="str">
            <v>Yes</v>
          </cell>
        </row>
        <row r="2">
          <cell r="A2"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MA App"/>
      <sheetName val="Sheet1"/>
    </sheetNames>
    <sheetDataSet>
      <sheetData sheetId="0"/>
      <sheetData sheetId="1">
        <row r="1">
          <cell r="A1" t="str">
            <v>Yes</v>
          </cell>
        </row>
        <row r="2">
          <cell r="A2" t="str">
            <v>No</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ontact Information"/>
      <sheetName val="EMA App"/>
      <sheetName val="Sheet1"/>
    </sheetNames>
    <sheetDataSet>
      <sheetData sheetId="0"/>
      <sheetData sheetId="1"/>
      <sheetData sheetId="2">
        <row r="1">
          <cell r="A1" t="str">
            <v>Yes</v>
          </cell>
        </row>
        <row r="2">
          <cell r="A2"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pageSetUpPr autoPageBreaks="0"/>
  </sheetPr>
  <dimension ref="A1:Q38"/>
  <sheetViews>
    <sheetView showGridLines="0" tabSelected="1" zoomScalePageLayoutView="90" workbookViewId="0"/>
  </sheetViews>
  <sheetFormatPr defaultColWidth="0" defaultRowHeight="15" customHeight="1" zeroHeight="1"/>
  <cols>
    <col min="1" max="1" width="4" customWidth="1"/>
    <col min="2" max="4" width="8.7109375" customWidth="1"/>
    <col min="5" max="5" width="11.140625" style="188" customWidth="1"/>
    <col min="6" max="9" width="9.140625" customWidth="1"/>
    <col min="10" max="10" width="10.28515625" customWidth="1"/>
    <col min="11" max="11" width="10" customWidth="1"/>
    <col min="12" max="15" width="9.140625" customWidth="1"/>
    <col min="16" max="16" width="17.140625" customWidth="1"/>
    <col min="17" max="17" width="9.140625" customWidth="1"/>
    <col min="18" max="16384" width="9.140625" hidden="1"/>
  </cols>
  <sheetData>
    <row r="1" spans="2:17" ht="10.5" customHeight="1">
      <c r="B1" s="169"/>
      <c r="C1" s="169"/>
      <c r="D1" s="169"/>
      <c r="E1" s="186"/>
      <c r="F1" s="169"/>
      <c r="G1" s="169"/>
      <c r="H1" s="169"/>
      <c r="I1" s="169"/>
      <c r="J1" s="169"/>
      <c r="K1" s="169"/>
      <c r="L1" s="169"/>
      <c r="M1" s="169"/>
      <c r="N1" s="169"/>
    </row>
    <row r="2" spans="2:17" ht="11.25" customHeight="1">
      <c r="B2" s="169"/>
      <c r="C2" s="169"/>
      <c r="D2" s="169"/>
      <c r="E2" s="186"/>
      <c r="F2" s="169"/>
      <c r="G2" s="169"/>
      <c r="H2" s="169"/>
      <c r="I2" s="169"/>
      <c r="J2" s="169"/>
      <c r="K2" s="169"/>
      <c r="L2" s="169"/>
      <c r="M2" s="169"/>
      <c r="N2" s="169"/>
    </row>
    <row r="3" spans="2:17" ht="33.75">
      <c r="B3" s="346" t="s">
        <v>426</v>
      </c>
      <c r="C3" s="169"/>
      <c r="D3" s="169"/>
      <c r="E3" s="186"/>
      <c r="F3" s="169"/>
      <c r="G3" s="169"/>
      <c r="H3" s="169"/>
      <c r="I3" s="169"/>
      <c r="J3" s="169"/>
      <c r="K3" s="169"/>
      <c r="L3" s="169"/>
      <c r="M3" s="169"/>
      <c r="N3" s="169"/>
    </row>
    <row r="4" spans="2:17" ht="9" customHeight="1">
      <c r="B4" s="169"/>
      <c r="C4" s="169"/>
      <c r="D4" s="169"/>
      <c r="E4" s="186"/>
      <c r="F4" s="169"/>
      <c r="G4" s="169"/>
      <c r="H4" s="169"/>
      <c r="I4" s="169"/>
      <c r="J4" s="169"/>
      <c r="K4" s="169"/>
      <c r="L4" s="169"/>
      <c r="M4" s="169"/>
      <c r="N4" s="169"/>
    </row>
    <row r="5" spans="2:17" ht="107.25" customHeight="1">
      <c r="B5" s="169"/>
      <c r="C5" s="169"/>
      <c r="D5" s="169"/>
      <c r="E5" s="186"/>
      <c r="F5" s="169"/>
      <c r="G5" s="169"/>
      <c r="H5" s="169"/>
      <c r="I5" s="169"/>
      <c r="J5" s="169"/>
      <c r="K5" s="169"/>
      <c r="L5" s="169"/>
      <c r="M5" s="169"/>
      <c r="N5" s="169"/>
    </row>
    <row r="6" spans="2:17" ht="9.75" customHeight="1">
      <c r="B6" s="169"/>
      <c r="C6" s="169"/>
      <c r="D6" s="169"/>
      <c r="E6" s="186"/>
      <c r="F6" s="169"/>
      <c r="G6" s="169"/>
      <c r="H6" s="169"/>
      <c r="I6" s="169"/>
      <c r="J6" s="169"/>
      <c r="K6" s="169"/>
      <c r="L6" s="169"/>
      <c r="M6" s="169"/>
      <c r="N6" s="169"/>
    </row>
    <row r="7" spans="2:17" ht="152.25" customHeight="1">
      <c r="B7" s="345" t="s">
        <v>374</v>
      </c>
      <c r="C7" s="377" t="s">
        <v>418</v>
      </c>
      <c r="D7" s="377"/>
      <c r="E7" s="377"/>
      <c r="F7" s="185"/>
      <c r="G7" s="310" t="s">
        <v>375</v>
      </c>
      <c r="H7" s="378" t="s">
        <v>419</v>
      </c>
      <c r="I7" s="378"/>
      <c r="J7" s="378"/>
      <c r="L7" s="382" t="s">
        <v>376</v>
      </c>
      <c r="M7" s="381" t="s">
        <v>420</v>
      </c>
      <c r="N7" s="381"/>
      <c r="O7" s="381"/>
      <c r="P7" s="381"/>
      <c r="Q7" s="320"/>
    </row>
    <row r="8" spans="2:17" ht="12" customHeight="1">
      <c r="B8" s="170"/>
      <c r="I8" s="185"/>
      <c r="J8" s="184"/>
      <c r="K8" s="321"/>
      <c r="L8" s="382"/>
      <c r="M8" s="381"/>
      <c r="N8" s="381"/>
      <c r="O8" s="381"/>
      <c r="P8" s="381"/>
      <c r="Q8" s="320"/>
    </row>
    <row r="9" spans="2:17" ht="13.5" customHeight="1">
      <c r="B9" s="170"/>
      <c r="C9" s="170"/>
      <c r="J9" s="185"/>
      <c r="K9" s="322"/>
      <c r="L9" s="382"/>
      <c r="M9" s="381"/>
      <c r="N9" s="381"/>
      <c r="O9" s="381"/>
      <c r="P9" s="381"/>
      <c r="Q9" s="320"/>
    </row>
    <row r="10" spans="2:17" ht="148.5" customHeight="1">
      <c r="B10" s="309" t="s">
        <v>377</v>
      </c>
      <c r="C10" s="379" t="s">
        <v>421</v>
      </c>
      <c r="D10" s="379"/>
      <c r="E10" s="379"/>
      <c r="F10" s="323"/>
      <c r="G10" s="308" t="s">
        <v>397</v>
      </c>
      <c r="H10" s="380" t="s">
        <v>422</v>
      </c>
      <c r="I10" s="380"/>
      <c r="J10" s="380"/>
      <c r="K10" s="185"/>
      <c r="L10" s="185"/>
      <c r="M10" s="320"/>
      <c r="N10" s="320"/>
      <c r="O10" s="320"/>
      <c r="P10" s="320"/>
      <c r="Q10" s="320"/>
    </row>
    <row r="11" spans="2:17">
      <c r="B11" s="324"/>
      <c r="C11" s="323"/>
      <c r="D11" s="323"/>
      <c r="E11" s="323"/>
      <c r="F11" s="323"/>
      <c r="G11" s="185"/>
      <c r="H11" s="185"/>
      <c r="I11" s="185"/>
      <c r="J11" s="185"/>
      <c r="K11" s="185"/>
      <c r="L11" s="185"/>
      <c r="M11" s="320"/>
      <c r="N11" s="320"/>
      <c r="O11" s="320"/>
      <c r="P11" s="320"/>
      <c r="Q11" s="320"/>
    </row>
    <row r="12" spans="2:17" ht="15.75" hidden="1" customHeight="1">
      <c r="B12" s="324"/>
      <c r="C12" s="323"/>
      <c r="D12" s="323"/>
      <c r="E12" s="323"/>
      <c r="F12" s="323"/>
      <c r="G12" s="185"/>
      <c r="H12" s="185"/>
      <c r="I12" s="185"/>
      <c r="J12" s="185"/>
      <c r="K12" s="185"/>
      <c r="L12" s="185"/>
      <c r="M12" s="322"/>
      <c r="N12" s="169"/>
    </row>
    <row r="13" spans="2:17" ht="87" hidden="1" customHeight="1">
      <c r="B13" s="324"/>
      <c r="C13" s="323"/>
      <c r="D13" s="323"/>
      <c r="E13" s="323"/>
      <c r="F13" s="323"/>
      <c r="G13" s="185"/>
      <c r="H13" s="185"/>
      <c r="I13" s="185"/>
      <c r="J13" s="185"/>
      <c r="K13" s="185"/>
      <c r="L13" s="185"/>
      <c r="M13" s="322"/>
      <c r="N13" s="169"/>
    </row>
    <row r="14" spans="2:17" ht="15" hidden="1" customHeight="1">
      <c r="B14" s="324"/>
      <c r="C14" s="323"/>
      <c r="D14" s="323"/>
      <c r="E14" s="323"/>
      <c r="F14" s="323"/>
      <c r="G14" s="185"/>
      <c r="H14" s="185"/>
      <c r="I14" s="185"/>
      <c r="J14" s="185"/>
      <c r="K14" s="185"/>
      <c r="L14" s="185"/>
      <c r="M14" s="322"/>
      <c r="N14" s="169"/>
    </row>
    <row r="15" spans="2:17" hidden="1">
      <c r="B15" s="169"/>
      <c r="C15" s="169"/>
      <c r="D15" s="169"/>
      <c r="K15" s="185"/>
      <c r="L15" s="169"/>
      <c r="M15" s="169"/>
      <c r="N15" s="169"/>
    </row>
    <row r="16" spans="2:17" hidden="1">
      <c r="B16" s="169"/>
      <c r="C16" s="169"/>
      <c r="D16" s="169"/>
      <c r="K16" s="185"/>
      <c r="L16" s="169"/>
      <c r="M16" s="169"/>
      <c r="N16" s="169"/>
    </row>
    <row r="17" spans="2:14" hidden="1">
      <c r="B17" s="169"/>
      <c r="C17" s="169"/>
      <c r="D17" s="169"/>
      <c r="K17" s="185"/>
      <c r="L17" s="169"/>
      <c r="M17" s="169"/>
      <c r="N17" s="169"/>
    </row>
    <row r="18" spans="2:14" hidden="1">
      <c r="B18" s="169"/>
      <c r="C18" s="169"/>
      <c r="D18" s="169"/>
      <c r="K18" s="169"/>
      <c r="L18" s="169"/>
      <c r="M18" s="169"/>
      <c r="N18" s="169"/>
    </row>
    <row r="19" spans="2:14" ht="102.75" hidden="1" customHeight="1">
      <c r="B19" s="169"/>
      <c r="C19" s="169"/>
      <c r="D19" s="169"/>
      <c r="E19" s="186"/>
      <c r="L19" s="169"/>
      <c r="M19" s="169"/>
      <c r="N19" s="169"/>
    </row>
    <row r="20" spans="2:14" ht="14.45" hidden="1" customHeight="1">
      <c r="E20" s="187"/>
      <c r="L20" s="6"/>
      <c r="M20" s="6"/>
      <c r="N20" s="6"/>
    </row>
    <row r="21" spans="2:14" ht="14.45" hidden="1" customHeight="1">
      <c r="E21" s="187"/>
      <c r="L21" s="6"/>
      <c r="M21" s="6"/>
      <c r="N21" s="6"/>
    </row>
    <row r="22" spans="2:14" ht="14.45" hidden="1" customHeight="1">
      <c r="E22" s="187"/>
      <c r="L22" s="6"/>
      <c r="M22" s="6"/>
      <c r="N22" s="6"/>
    </row>
    <row r="23" spans="2:14" ht="14.45" hidden="1" customHeight="1">
      <c r="E23" s="187"/>
      <c r="L23" s="6"/>
      <c r="M23" s="6"/>
      <c r="N23" s="6"/>
    </row>
    <row r="24" spans="2:14" hidden="1">
      <c r="E24" s="187"/>
      <c r="F24" s="58"/>
      <c r="G24" s="58"/>
      <c r="H24" s="58"/>
      <c r="I24" s="58"/>
      <c r="J24" s="58"/>
      <c r="K24" s="58"/>
      <c r="L24" s="6"/>
      <c r="M24" s="6"/>
      <c r="N24" s="6"/>
    </row>
    <row r="25" spans="2:14" hidden="1">
      <c r="E25" s="187"/>
      <c r="F25" s="58"/>
      <c r="G25" s="58"/>
      <c r="H25" s="58"/>
      <c r="I25" s="58"/>
      <c r="J25" s="58"/>
      <c r="K25" s="58"/>
      <c r="L25" s="6"/>
      <c r="M25" s="6"/>
      <c r="N25" s="6"/>
    </row>
    <row r="26" spans="2:14" hidden="1">
      <c r="E26" s="187"/>
      <c r="F26" s="58"/>
      <c r="G26" s="58"/>
      <c r="H26" s="58"/>
      <c r="I26" s="58"/>
      <c r="J26" s="58"/>
      <c r="K26" s="58"/>
      <c r="L26" s="6"/>
      <c r="M26" s="6"/>
      <c r="N26" s="6"/>
    </row>
    <row r="27" spans="2:14" hidden="1">
      <c r="E27" s="187"/>
      <c r="F27" s="58"/>
      <c r="G27" s="58"/>
      <c r="H27" s="58"/>
      <c r="I27" s="58"/>
      <c r="J27" s="58"/>
      <c r="K27" s="58"/>
      <c r="L27" s="6"/>
      <c r="M27" s="6"/>
      <c r="N27" s="6"/>
    </row>
    <row r="28" spans="2:14" hidden="1">
      <c r="E28" s="187"/>
      <c r="F28" s="58"/>
      <c r="G28" s="58"/>
      <c r="H28" s="58"/>
      <c r="I28" s="58"/>
      <c r="J28" s="58"/>
      <c r="K28" s="58"/>
      <c r="L28" s="6"/>
      <c r="M28" s="6"/>
      <c r="N28" s="6"/>
    </row>
    <row r="29" spans="2:14" hidden="1">
      <c r="E29" s="187"/>
      <c r="F29" s="6"/>
      <c r="G29" s="6"/>
      <c r="H29" s="6"/>
      <c r="I29" s="6"/>
      <c r="J29" s="6"/>
      <c r="K29" s="6"/>
      <c r="L29" s="6"/>
      <c r="M29" s="6"/>
      <c r="N29" s="6"/>
    </row>
    <row r="30" spans="2:14" hidden="1">
      <c r="E30" s="187"/>
      <c r="F30" s="6"/>
      <c r="G30" s="6"/>
      <c r="H30" s="6"/>
      <c r="I30" s="6"/>
      <c r="J30" s="6"/>
      <c r="K30" s="6"/>
      <c r="L30" s="6"/>
      <c r="M30" s="6"/>
      <c r="N30" s="6"/>
    </row>
    <row r="31" spans="2:14" hidden="1"/>
    <row r="32" spans="2:14" hidden="1"/>
    <row r="33" hidden="1"/>
    <row r="34" hidden="1"/>
    <row r="35" hidden="1"/>
    <row r="36" hidden="1"/>
    <row r="37" hidden="1"/>
    <row r="38" hidden="1"/>
  </sheetData>
  <sheetProtection password="C7F0" sheet="1" objects="1" scenarios="1" selectLockedCells="1" selectUnlockedCells="1"/>
  <mergeCells count="6">
    <mergeCell ref="C7:E7"/>
    <mergeCell ref="H7:J7"/>
    <mergeCell ref="C10:E10"/>
    <mergeCell ref="H10:J10"/>
    <mergeCell ref="M7:P9"/>
    <mergeCell ref="L7:L9"/>
  </mergeCells>
  <pageMargins left="0.7" right="0.7" top="0.75" bottom="0.75" header="0.3" footer="0.3"/>
  <pageSetup orientation="portrait" r:id="rId1"/>
  <headerFooter>
    <oddFooter>&amp;R&amp;"-,Italic"&amp;K01+049v1: April 2017</oddFooter>
  </headerFooter>
  <drawing r:id="rId2"/>
</worksheet>
</file>

<file path=xl/worksheets/sheet2.xml><?xml version="1.0" encoding="utf-8"?>
<worksheet xmlns="http://schemas.openxmlformats.org/spreadsheetml/2006/main" xmlns:r="http://schemas.openxmlformats.org/officeDocument/2006/relationships">
  <sheetPr codeName="Sheet3">
    <pageSetUpPr autoPageBreaks="0"/>
  </sheetPr>
  <dimension ref="A1:IF86"/>
  <sheetViews>
    <sheetView topLeftCell="A23" zoomScale="50" zoomScaleNormal="50" workbookViewId="0">
      <selection activeCell="D27" sqref="D27"/>
    </sheetView>
  </sheetViews>
  <sheetFormatPr defaultColWidth="0" defaultRowHeight="15.75"/>
  <cols>
    <col min="1" max="1" width="7.42578125" style="78" customWidth="1"/>
    <col min="2" max="2" width="32.7109375" style="78" customWidth="1"/>
    <col min="3" max="3" width="33" style="78" customWidth="1"/>
    <col min="4" max="4" width="47.140625" style="81" customWidth="1"/>
    <col min="5" max="5" width="14" style="79" customWidth="1"/>
    <col min="6" max="6" width="42.7109375" style="79" customWidth="1"/>
    <col min="7" max="7" width="9.28515625" style="79" customWidth="1"/>
    <col min="8" max="8" width="21" style="79" customWidth="1"/>
    <col min="9" max="9" width="10" style="79" customWidth="1"/>
    <col min="10" max="10" width="10.28515625" style="78" customWidth="1"/>
    <col min="11" max="11" width="8" style="89" customWidth="1"/>
    <col min="12" max="12" width="9.140625" style="78" customWidth="1"/>
    <col min="13" max="13" width="29.42578125" style="78" customWidth="1"/>
    <col min="14" max="14" width="16.140625" style="78" customWidth="1"/>
    <col min="15" max="15" width="9.140625" style="78" customWidth="1"/>
    <col min="16" max="16" width="6.28515625" style="78" customWidth="1"/>
    <col min="17" max="18" width="9.140625" style="78" customWidth="1"/>
    <col min="19" max="26" width="9.140625" style="80" hidden="1" customWidth="1"/>
    <col min="27" max="240" width="0" style="80" hidden="1" customWidth="1"/>
    <col min="241" max="241" width="9.140625" style="78" hidden="1" customWidth="1"/>
    <col min="242" max="16384" width="9.140625" style="78" hidden="1"/>
  </cols>
  <sheetData>
    <row r="1" spans="1:18" ht="20.100000000000001" hidden="1" customHeight="1">
      <c r="A1" s="102"/>
      <c r="B1" s="103"/>
      <c r="C1" s="103"/>
      <c r="D1" s="104" t="s">
        <v>326</v>
      </c>
      <c r="E1" s="104" t="s">
        <v>324</v>
      </c>
      <c r="F1" s="104" t="s">
        <v>325</v>
      </c>
      <c r="G1" s="104" t="s">
        <v>337</v>
      </c>
      <c r="H1" s="104" t="s">
        <v>327</v>
      </c>
      <c r="I1" s="104" t="s">
        <v>328</v>
      </c>
      <c r="J1" s="104" t="s">
        <v>338</v>
      </c>
      <c r="K1" s="105"/>
      <c r="L1" s="106"/>
      <c r="M1" s="106"/>
      <c r="N1" s="106"/>
      <c r="O1" s="106"/>
      <c r="P1" s="106"/>
      <c r="Q1" s="106"/>
      <c r="R1" s="107"/>
    </row>
    <row r="2" spans="1:18" ht="20.100000000000001" hidden="1" customHeight="1">
      <c r="A2" s="108"/>
      <c r="B2" s="83" t="s">
        <v>9</v>
      </c>
      <c r="C2" s="83"/>
      <c r="D2" s="84">
        <f>COUNT('2. PEACHecklist+'!A21:A89)</f>
        <v>61</v>
      </c>
      <c r="E2" s="82">
        <f>COUNTIF('2. PEACHecklist+'!D21:D89,"YES")</f>
        <v>0</v>
      </c>
      <c r="F2" s="82">
        <f>COUNTIF('2. PEACHecklist+'!D21:D89,"NO")</f>
        <v>0</v>
      </c>
      <c r="G2" s="82">
        <f>D2-SUM(E2:F2)</f>
        <v>61</v>
      </c>
      <c r="H2" s="85">
        <f>E2/D2</f>
        <v>0</v>
      </c>
      <c r="I2" s="85">
        <f>F2/D2</f>
        <v>0</v>
      </c>
      <c r="J2" s="85">
        <f>G2/D2</f>
        <v>1</v>
      </c>
      <c r="K2" s="109"/>
      <c r="L2" s="110"/>
      <c r="M2" s="110"/>
      <c r="N2" s="110"/>
      <c r="O2" s="110"/>
      <c r="P2" s="110"/>
      <c r="Q2" s="110"/>
      <c r="R2" s="111"/>
    </row>
    <row r="3" spans="1:18" ht="20.100000000000001" hidden="1" customHeight="1">
      <c r="A3" s="108"/>
      <c r="B3" s="86" t="s">
        <v>207</v>
      </c>
      <c r="C3" s="86"/>
      <c r="D3" s="84">
        <f>COUNT('2. PEACHecklist+'!A96:A101)</f>
        <v>6</v>
      </c>
      <c r="E3" s="82">
        <f>COUNTIF('2. PEACHecklist+'!D96:D101,"YES")</f>
        <v>0</v>
      </c>
      <c r="F3" s="82">
        <f>COUNTIF('2. PEACHecklist+'!D96:D101,"NO")</f>
        <v>0</v>
      </c>
      <c r="G3" s="82">
        <f t="shared" ref="G3:G21" si="0">D3-SUM(E3:F3)</f>
        <v>6</v>
      </c>
      <c r="H3" s="85">
        <f t="shared" ref="H3:H22" si="1">E3/D3</f>
        <v>0</v>
      </c>
      <c r="I3" s="85">
        <f t="shared" ref="I3:I22" si="2">F3/D3</f>
        <v>0</v>
      </c>
      <c r="J3" s="85">
        <f t="shared" ref="J3:J21" si="3">G3/D3</f>
        <v>1</v>
      </c>
      <c r="K3" s="109"/>
      <c r="L3" s="110"/>
      <c r="M3" s="110"/>
      <c r="N3" s="110"/>
      <c r="O3" s="110"/>
      <c r="P3" s="110"/>
      <c r="Q3" s="110"/>
      <c r="R3" s="111"/>
    </row>
    <row r="4" spans="1:18" ht="20.100000000000001" hidden="1" customHeight="1">
      <c r="A4" s="108"/>
      <c r="B4" s="87" t="s">
        <v>209</v>
      </c>
      <c r="C4" s="87"/>
      <c r="D4" s="84">
        <f>COUNT('2. PEACHecklist+'!A108:A114)</f>
        <v>7</v>
      </c>
      <c r="E4" s="82">
        <f>COUNTIF('2. PEACHecklist+'!D108:D114,"YES")</f>
        <v>0</v>
      </c>
      <c r="F4" s="82">
        <f>COUNTIF('2. PEACHecklist+'!D108:D114,"NO")</f>
        <v>0</v>
      </c>
      <c r="G4" s="82">
        <f t="shared" si="0"/>
        <v>7</v>
      </c>
      <c r="H4" s="85">
        <f t="shared" si="1"/>
        <v>0</v>
      </c>
      <c r="I4" s="85">
        <f t="shared" si="2"/>
        <v>0</v>
      </c>
      <c r="J4" s="85">
        <f t="shared" si="3"/>
        <v>1</v>
      </c>
      <c r="K4" s="109"/>
      <c r="L4" s="110"/>
      <c r="M4" s="110"/>
      <c r="N4" s="110"/>
      <c r="O4" s="110"/>
      <c r="P4" s="110"/>
      <c r="Q4" s="110"/>
      <c r="R4" s="111"/>
    </row>
    <row r="5" spans="1:18" ht="20.100000000000001" hidden="1" customHeight="1">
      <c r="A5" s="108"/>
      <c r="B5" s="88" t="s">
        <v>210</v>
      </c>
      <c r="C5" s="88"/>
      <c r="D5" s="84">
        <f>COUNT('2. PEACHecklist+'!A121:A128)</f>
        <v>8</v>
      </c>
      <c r="E5" s="82">
        <f>COUNTIF('2. PEACHecklist+'!D121:D128,"YES")</f>
        <v>0</v>
      </c>
      <c r="F5" s="82">
        <f>COUNTIF('2. PEACHecklist+'!D121:D128,"NO")</f>
        <v>0</v>
      </c>
      <c r="G5" s="82">
        <f t="shared" si="0"/>
        <v>8</v>
      </c>
      <c r="H5" s="85">
        <f t="shared" si="1"/>
        <v>0</v>
      </c>
      <c r="I5" s="85">
        <f t="shared" si="2"/>
        <v>0</v>
      </c>
      <c r="J5" s="85">
        <f t="shared" si="3"/>
        <v>1</v>
      </c>
      <c r="K5" s="109"/>
      <c r="L5" s="110"/>
      <c r="M5" s="110"/>
      <c r="N5" s="110"/>
      <c r="O5" s="110"/>
      <c r="P5" s="110"/>
      <c r="Q5" s="110"/>
      <c r="R5" s="111"/>
    </row>
    <row r="6" spans="1:18" ht="20.100000000000001" hidden="1" customHeight="1">
      <c r="A6" s="108"/>
      <c r="B6" s="83" t="s">
        <v>211</v>
      </c>
      <c r="C6" s="83"/>
      <c r="D6" s="84">
        <f>COUNT('2. PEACHecklist+'!A135:A144)</f>
        <v>10</v>
      </c>
      <c r="E6" s="82">
        <f>COUNTIF('2. PEACHecklist+'!D135:D144,"YES")</f>
        <v>0</v>
      </c>
      <c r="F6" s="82">
        <f>COUNTIF('2. PEACHecklist+'!D135:D144,"NO")</f>
        <v>0</v>
      </c>
      <c r="G6" s="82">
        <f t="shared" si="0"/>
        <v>10</v>
      </c>
      <c r="H6" s="85">
        <f t="shared" si="1"/>
        <v>0</v>
      </c>
      <c r="I6" s="85">
        <f t="shared" si="2"/>
        <v>0</v>
      </c>
      <c r="J6" s="85">
        <f t="shared" si="3"/>
        <v>1</v>
      </c>
      <c r="K6" s="109"/>
      <c r="L6" s="110"/>
      <c r="M6" s="110"/>
      <c r="N6" s="110"/>
      <c r="O6" s="110"/>
      <c r="P6" s="110"/>
      <c r="Q6" s="110"/>
      <c r="R6" s="111"/>
    </row>
    <row r="7" spans="1:18" ht="20.100000000000001" hidden="1" customHeight="1">
      <c r="A7" s="108"/>
      <c r="B7" s="86" t="s">
        <v>212</v>
      </c>
      <c r="C7" s="86"/>
      <c r="D7" s="84">
        <f>COUNT('2. PEACHecklist+'!A151:A168)</f>
        <v>18</v>
      </c>
      <c r="E7" s="82">
        <f>COUNTIF('2. PEACHecklist+'!D151:D168,"YES")</f>
        <v>0</v>
      </c>
      <c r="F7" s="82">
        <f>COUNTIF('2. PEACHecklist+'!D151:D168,"NO")</f>
        <v>0</v>
      </c>
      <c r="G7" s="82">
        <f t="shared" si="0"/>
        <v>18</v>
      </c>
      <c r="H7" s="85">
        <f t="shared" si="1"/>
        <v>0</v>
      </c>
      <c r="I7" s="85">
        <f t="shared" si="2"/>
        <v>0</v>
      </c>
      <c r="J7" s="85">
        <f t="shared" si="3"/>
        <v>1</v>
      </c>
      <c r="K7" s="109"/>
      <c r="L7" s="110"/>
      <c r="M7" s="110"/>
      <c r="N7" s="110"/>
      <c r="O7" s="110"/>
      <c r="P7" s="110"/>
      <c r="Q7" s="110"/>
      <c r="R7" s="111"/>
    </row>
    <row r="8" spans="1:18" hidden="1">
      <c r="B8" s="153" t="s">
        <v>219</v>
      </c>
      <c r="C8" s="153"/>
      <c r="D8" s="84">
        <f>COUNT('2. PEACHecklist+'!A175:A196)</f>
        <v>22</v>
      </c>
      <c r="E8" s="82">
        <f>COUNTIF('2. PEACHecklist+'!D175:D196,"YES")</f>
        <v>0</v>
      </c>
      <c r="F8" s="82">
        <f>COUNTIF('2. PEACHecklist+'!D175:D196,"NO")</f>
        <v>0</v>
      </c>
      <c r="G8" s="82">
        <f>D8-SUM(E8:F8)</f>
        <v>22</v>
      </c>
      <c r="H8" s="85">
        <f>E8/D8</f>
        <v>0</v>
      </c>
      <c r="I8" s="85">
        <f>F8/D8</f>
        <v>0</v>
      </c>
      <c r="J8" s="85">
        <f>G8/D8</f>
        <v>1</v>
      </c>
    </row>
    <row r="9" spans="1:18" ht="20.100000000000001" hidden="1" customHeight="1">
      <c r="A9" s="108"/>
      <c r="B9" s="88" t="s">
        <v>214</v>
      </c>
      <c r="C9" s="88"/>
      <c r="D9" s="84">
        <f>COUNT('2. PEACHecklist+'!A202:A212)</f>
        <v>10</v>
      </c>
      <c r="E9" s="82">
        <f>COUNTIF('2. PEACHecklist+'!D202:D212,"YES")</f>
        <v>0</v>
      </c>
      <c r="F9" s="82">
        <f>COUNTIF('2. PEACHecklist+'!D202:D212,"NO")</f>
        <v>0</v>
      </c>
      <c r="G9" s="82">
        <f t="shared" si="0"/>
        <v>10</v>
      </c>
      <c r="H9" s="85">
        <f t="shared" si="1"/>
        <v>0</v>
      </c>
      <c r="I9" s="85">
        <f t="shared" si="2"/>
        <v>0</v>
      </c>
      <c r="J9" s="85">
        <f t="shared" si="3"/>
        <v>1</v>
      </c>
      <c r="K9" s="109"/>
      <c r="L9" s="110"/>
      <c r="M9" s="110"/>
      <c r="N9" s="110"/>
      <c r="O9" s="110"/>
      <c r="P9" s="110"/>
      <c r="Q9" s="110"/>
      <c r="R9" s="111"/>
    </row>
    <row r="10" spans="1:18" ht="20.100000000000001" hidden="1" customHeight="1">
      <c r="A10" s="108"/>
      <c r="B10" s="83" t="s">
        <v>215</v>
      </c>
      <c r="C10" s="83"/>
      <c r="D10" s="84">
        <f>COUNT('2. PEACHecklist+'!A219:A237)</f>
        <v>19</v>
      </c>
      <c r="E10" s="82">
        <f>COUNTIF('2. PEACHecklist+'!D219:D237,"YES")</f>
        <v>0</v>
      </c>
      <c r="F10" s="82">
        <f>COUNTIF('2. PEACHecklist+'!D219:D237,"NO")</f>
        <v>0</v>
      </c>
      <c r="G10" s="82">
        <f t="shared" si="0"/>
        <v>19</v>
      </c>
      <c r="H10" s="85">
        <f t="shared" si="1"/>
        <v>0</v>
      </c>
      <c r="I10" s="85">
        <f t="shared" si="2"/>
        <v>0</v>
      </c>
      <c r="J10" s="85">
        <f t="shared" si="3"/>
        <v>1</v>
      </c>
      <c r="K10" s="109"/>
      <c r="L10" s="110"/>
      <c r="M10" s="110"/>
      <c r="N10" s="110"/>
      <c r="O10" s="110"/>
      <c r="P10" s="110"/>
      <c r="Q10" s="110"/>
      <c r="R10" s="111"/>
    </row>
    <row r="11" spans="1:18" ht="20.100000000000001" hidden="1" customHeight="1">
      <c r="A11" s="108"/>
      <c r="B11" s="86" t="s">
        <v>216</v>
      </c>
      <c r="C11" s="86"/>
      <c r="D11" s="84">
        <f>COUNT('2. PEACHecklist+'!A244:A255)</f>
        <v>12</v>
      </c>
      <c r="E11" s="82">
        <f>COUNTIF('2. PEACHecklist+'!D244:D255,"YES")</f>
        <v>0</v>
      </c>
      <c r="F11" s="82">
        <f>COUNTIF('2. PEACHecklist+'!D244:D255,"NO")</f>
        <v>0</v>
      </c>
      <c r="G11" s="82">
        <f t="shared" si="0"/>
        <v>12</v>
      </c>
      <c r="H11" s="85">
        <f t="shared" si="1"/>
        <v>0</v>
      </c>
      <c r="I11" s="85">
        <f t="shared" si="2"/>
        <v>0</v>
      </c>
      <c r="J11" s="85">
        <f t="shared" si="3"/>
        <v>1</v>
      </c>
      <c r="K11" s="109"/>
      <c r="L11" s="110"/>
      <c r="M11" s="110"/>
      <c r="N11" s="110"/>
      <c r="O11" s="110"/>
      <c r="P11" s="110"/>
      <c r="Q11" s="110"/>
      <c r="R11" s="111"/>
    </row>
    <row r="12" spans="1:18" ht="20.100000000000001" hidden="1" customHeight="1">
      <c r="A12" s="108"/>
      <c r="B12" s="87" t="s">
        <v>310</v>
      </c>
      <c r="C12" s="87"/>
      <c r="D12" s="84">
        <f>COUNT('2. PEACHecklist+'!A261:A271)</f>
        <v>10</v>
      </c>
      <c r="E12" s="82">
        <f>COUNTIF('2. PEACHecklist+'!D261:D271,"YES")</f>
        <v>0</v>
      </c>
      <c r="F12" s="82">
        <f>COUNTIF('2. PEACHecklist+'!D261:D271,"NO")</f>
        <v>0</v>
      </c>
      <c r="G12" s="82">
        <f t="shared" si="0"/>
        <v>10</v>
      </c>
      <c r="H12" s="85">
        <f t="shared" si="1"/>
        <v>0</v>
      </c>
      <c r="I12" s="85">
        <f t="shared" si="2"/>
        <v>0</v>
      </c>
      <c r="J12" s="85">
        <f t="shared" si="3"/>
        <v>1</v>
      </c>
      <c r="K12" s="109"/>
      <c r="L12" s="110"/>
      <c r="M12" s="110"/>
      <c r="N12" s="110"/>
      <c r="O12" s="110"/>
      <c r="P12" s="110"/>
      <c r="Q12" s="110"/>
      <c r="R12" s="111"/>
    </row>
    <row r="13" spans="1:18" ht="20.100000000000001" hidden="1" customHeight="1">
      <c r="A13" s="108"/>
      <c r="B13" s="88" t="s">
        <v>217</v>
      </c>
      <c r="C13" s="88"/>
      <c r="D13" s="84">
        <f>COUNT('2. PEACHecklist+'!A278:A282)</f>
        <v>5</v>
      </c>
      <c r="E13" s="82">
        <f>COUNTIF('2. PEACHecklist+'!D278:D282,"YES")</f>
        <v>0</v>
      </c>
      <c r="F13" s="82">
        <f>COUNTIF('2. PEACHecklist+'!D278:D282,"NO")</f>
        <v>0</v>
      </c>
      <c r="G13" s="82">
        <f t="shared" si="0"/>
        <v>5</v>
      </c>
      <c r="H13" s="85">
        <f t="shared" si="1"/>
        <v>0</v>
      </c>
      <c r="I13" s="85">
        <f t="shared" si="2"/>
        <v>0</v>
      </c>
      <c r="J13" s="85">
        <f t="shared" si="3"/>
        <v>1</v>
      </c>
      <c r="K13" s="109"/>
      <c r="L13" s="110"/>
      <c r="M13" s="110"/>
      <c r="N13" s="110"/>
      <c r="O13" s="110"/>
      <c r="P13" s="110"/>
      <c r="Q13" s="110"/>
      <c r="R13" s="111"/>
    </row>
    <row r="14" spans="1:18" ht="20.100000000000001" hidden="1" customHeight="1">
      <c r="A14" s="108"/>
      <c r="B14" s="83" t="s">
        <v>218</v>
      </c>
      <c r="C14" s="83"/>
      <c r="D14" s="84">
        <f>COUNT('2. PEACHecklist+'!A289:A296)</f>
        <v>8</v>
      </c>
      <c r="E14" s="82">
        <f>COUNTIF('2. PEACHecklist+'!D289:D296,"YES")</f>
        <v>0</v>
      </c>
      <c r="F14" s="82">
        <f>COUNTIF('2. PEACHecklist+'!D289:D296,"NO")</f>
        <v>0</v>
      </c>
      <c r="G14" s="82">
        <f t="shared" si="0"/>
        <v>8</v>
      </c>
      <c r="H14" s="85">
        <f t="shared" si="1"/>
        <v>0</v>
      </c>
      <c r="I14" s="85">
        <f t="shared" si="2"/>
        <v>0</v>
      </c>
      <c r="J14" s="85">
        <f t="shared" si="3"/>
        <v>1</v>
      </c>
      <c r="K14" s="109"/>
      <c r="L14" s="110"/>
      <c r="M14" s="110"/>
      <c r="N14" s="110"/>
      <c r="O14" s="110"/>
      <c r="P14" s="110"/>
      <c r="Q14" s="110"/>
      <c r="R14" s="111"/>
    </row>
    <row r="15" spans="1:18" ht="20.100000000000001" hidden="1" customHeight="1">
      <c r="A15" s="108"/>
      <c r="B15" s="86" t="s">
        <v>213</v>
      </c>
      <c r="C15" s="86"/>
      <c r="D15" s="84">
        <f>COUNT('2. PEACHecklist+'!A303:A317)</f>
        <v>15</v>
      </c>
      <c r="E15" s="82">
        <f>COUNTIF('2. PEACHecklist+'!D303:D317,"YES")</f>
        <v>0</v>
      </c>
      <c r="F15" s="82">
        <f>COUNTIF('2. PEACHecklist+'!D303:D317,"NO")</f>
        <v>0</v>
      </c>
      <c r="G15" s="82">
        <f>D15-SUM(E15:F15)</f>
        <v>15</v>
      </c>
      <c r="H15" s="85">
        <f>E15/D15</f>
        <v>0</v>
      </c>
      <c r="I15" s="85">
        <f>F15/D15</f>
        <v>0</v>
      </c>
      <c r="J15" s="85">
        <f>G15/D15</f>
        <v>1</v>
      </c>
      <c r="K15" s="109"/>
      <c r="L15" s="110"/>
      <c r="M15" s="110"/>
      <c r="N15" s="110"/>
      <c r="O15" s="110"/>
      <c r="P15" s="110"/>
      <c r="Q15" s="110"/>
      <c r="R15" s="111"/>
    </row>
    <row r="16" spans="1:18" ht="20.100000000000001" hidden="1" customHeight="1">
      <c r="A16" s="108"/>
      <c r="B16" s="87" t="s">
        <v>311</v>
      </c>
      <c r="C16" s="87"/>
      <c r="D16" s="84">
        <f>COUNT('2. PEACHecklist+'!A324:A332)</f>
        <v>9</v>
      </c>
      <c r="E16" s="82">
        <f>COUNTIF('2. PEACHecklist+'!D324:D332,"YES")</f>
        <v>0</v>
      </c>
      <c r="F16" s="82">
        <f>COUNTIF('2. PEACHecklist+'!D324:D332,"NO")</f>
        <v>0</v>
      </c>
      <c r="G16" s="82">
        <f t="shared" si="0"/>
        <v>9</v>
      </c>
      <c r="H16" s="85">
        <f t="shared" si="1"/>
        <v>0</v>
      </c>
      <c r="I16" s="85">
        <f t="shared" si="2"/>
        <v>0</v>
      </c>
      <c r="J16" s="85">
        <f t="shared" si="3"/>
        <v>1</v>
      </c>
      <c r="K16" s="109"/>
      <c r="L16" s="110"/>
      <c r="M16" s="110"/>
      <c r="N16" s="110"/>
      <c r="O16" s="110"/>
      <c r="P16" s="110"/>
      <c r="Q16" s="110"/>
      <c r="R16" s="111"/>
    </row>
    <row r="17" spans="1:240" ht="20.100000000000001" hidden="1" customHeight="1">
      <c r="A17" s="108"/>
      <c r="B17" s="88" t="s">
        <v>312</v>
      </c>
      <c r="C17" s="88"/>
      <c r="D17" s="84">
        <f>COUNT('2. PEACHecklist+'!A339:A346)</f>
        <v>8</v>
      </c>
      <c r="E17" s="82">
        <f>COUNTIF('2. PEACHecklist+'!D339:D346,"YES")</f>
        <v>0</v>
      </c>
      <c r="F17" s="82">
        <f>COUNTIF('2. PEACHecklist+'!D339:D346,"NO")</f>
        <v>0</v>
      </c>
      <c r="G17" s="82">
        <f t="shared" si="0"/>
        <v>8</v>
      </c>
      <c r="H17" s="85">
        <f t="shared" si="1"/>
        <v>0</v>
      </c>
      <c r="I17" s="85">
        <f t="shared" si="2"/>
        <v>0</v>
      </c>
      <c r="J17" s="85">
        <f t="shared" si="3"/>
        <v>1</v>
      </c>
      <c r="K17" s="109"/>
      <c r="L17" s="110"/>
      <c r="M17" s="110"/>
      <c r="N17" s="110"/>
      <c r="O17" s="110"/>
      <c r="P17" s="110"/>
      <c r="Q17" s="110"/>
      <c r="R17" s="111"/>
    </row>
    <row r="18" spans="1:240" ht="20.100000000000001" hidden="1" customHeight="1">
      <c r="A18" s="108"/>
      <c r="B18" s="83" t="s">
        <v>222</v>
      </c>
      <c r="C18" s="83"/>
      <c r="D18" s="84">
        <f>COUNT('2. PEACHecklist+'!A353:A360)</f>
        <v>8</v>
      </c>
      <c r="E18" s="82">
        <f>COUNTIF('2. PEACHecklist+'!D353:D360,"YES")</f>
        <v>0</v>
      </c>
      <c r="F18" s="82">
        <f>COUNTIF('2. PEACHecklist+'!D353:D360,"NO")</f>
        <v>0</v>
      </c>
      <c r="G18" s="82">
        <f t="shared" si="0"/>
        <v>8</v>
      </c>
      <c r="H18" s="85">
        <f t="shared" si="1"/>
        <v>0</v>
      </c>
      <c r="I18" s="85">
        <f t="shared" si="2"/>
        <v>0</v>
      </c>
      <c r="J18" s="85">
        <f t="shared" si="3"/>
        <v>1</v>
      </c>
      <c r="K18" s="109"/>
      <c r="L18" s="110"/>
      <c r="M18" s="110"/>
      <c r="N18" s="110"/>
      <c r="O18" s="110"/>
      <c r="P18" s="110"/>
      <c r="Q18" s="110"/>
      <c r="R18" s="111"/>
    </row>
    <row r="19" spans="1:240" ht="20.100000000000001" hidden="1" customHeight="1">
      <c r="A19" s="108"/>
      <c r="B19" s="86" t="s">
        <v>223</v>
      </c>
      <c r="C19" s="86"/>
      <c r="D19" s="84">
        <f>COUNT('2. PEACHecklist+'!A367:A378)</f>
        <v>12</v>
      </c>
      <c r="E19" s="82">
        <f>COUNTIF('2. PEACHecklist+'!D367:D378,"YES")</f>
        <v>0</v>
      </c>
      <c r="F19" s="82">
        <f>COUNTIF('2. PEACHecklist+'!D367:D378,"NO")</f>
        <v>0</v>
      </c>
      <c r="G19" s="82">
        <f t="shared" si="0"/>
        <v>12</v>
      </c>
      <c r="H19" s="85">
        <f t="shared" si="1"/>
        <v>0</v>
      </c>
      <c r="I19" s="85">
        <f t="shared" si="2"/>
        <v>0</v>
      </c>
      <c r="J19" s="85">
        <f t="shared" si="3"/>
        <v>1</v>
      </c>
      <c r="K19" s="109"/>
      <c r="L19" s="110"/>
      <c r="M19" s="110"/>
      <c r="N19" s="110"/>
      <c r="O19" s="110"/>
      <c r="P19" s="110"/>
      <c r="Q19" s="110"/>
      <c r="R19" s="111"/>
    </row>
    <row r="20" spans="1:240" ht="19.5" hidden="1" customHeight="1">
      <c r="A20" s="108"/>
      <c r="B20" s="87" t="s">
        <v>224</v>
      </c>
      <c r="C20" s="87"/>
      <c r="D20" s="84">
        <f>COUNT('2. PEACHecklist+'!A385:A391)</f>
        <v>7</v>
      </c>
      <c r="E20" s="82">
        <f>COUNTIF('2. PEACHecklist+'!D385:D391,"YES")</f>
        <v>0</v>
      </c>
      <c r="F20" s="82">
        <f>COUNTIF('2. PEACHecklist+'!D385:D391,"NO")</f>
        <v>0</v>
      </c>
      <c r="G20" s="82">
        <f t="shared" si="0"/>
        <v>7</v>
      </c>
      <c r="H20" s="85">
        <f t="shared" si="1"/>
        <v>0</v>
      </c>
      <c r="I20" s="85">
        <f t="shared" si="2"/>
        <v>0</v>
      </c>
      <c r="J20" s="85">
        <f t="shared" si="3"/>
        <v>1</v>
      </c>
      <c r="K20" s="109"/>
      <c r="L20" s="110"/>
      <c r="M20" s="110"/>
      <c r="N20" s="110"/>
      <c r="O20" s="110"/>
      <c r="P20" s="110"/>
      <c r="Q20" s="110"/>
      <c r="R20" s="111"/>
    </row>
    <row r="21" spans="1:240" ht="19.5" hidden="1" customHeight="1">
      <c r="A21" s="108"/>
      <c r="B21" s="88" t="s">
        <v>313</v>
      </c>
      <c r="C21" s="88"/>
      <c r="D21" s="84">
        <f>COUNT('2. PEACHecklist+'!A398:A417)</f>
        <v>20</v>
      </c>
      <c r="E21" s="82">
        <f>COUNTIF('2. PEACHecklist+'!D398:D417,"YES")</f>
        <v>0</v>
      </c>
      <c r="F21" s="82">
        <f>COUNTIF('2. PEACHecklist+'!D398:D417,"NO")</f>
        <v>0</v>
      </c>
      <c r="G21" s="82">
        <f t="shared" si="0"/>
        <v>20</v>
      </c>
      <c r="H21" s="85">
        <f t="shared" si="1"/>
        <v>0</v>
      </c>
      <c r="I21" s="85">
        <f t="shared" si="2"/>
        <v>0</v>
      </c>
      <c r="J21" s="85">
        <f t="shared" si="3"/>
        <v>1</v>
      </c>
      <c r="K21" s="109"/>
      <c r="L21" s="110"/>
      <c r="M21" s="110"/>
      <c r="N21" s="110"/>
      <c r="O21" s="110"/>
      <c r="P21" s="110"/>
      <c r="Q21" s="110"/>
      <c r="R21" s="111"/>
    </row>
    <row r="22" spans="1:240" ht="20.100000000000001" hidden="1" customHeight="1" thickBot="1">
      <c r="A22" s="108"/>
      <c r="B22" s="110" t="s">
        <v>329</v>
      </c>
      <c r="C22" s="110"/>
      <c r="D22" s="90">
        <f>SUM(D2:D21)</f>
        <v>275</v>
      </c>
      <c r="E22" s="90">
        <f>SUM(E2:E21)</f>
        <v>0</v>
      </c>
      <c r="F22" s="90">
        <f>SUM(F2:F21)</f>
        <v>0</v>
      </c>
      <c r="G22" s="90">
        <f>D22-SUM(E22:F22)</f>
        <v>275</v>
      </c>
      <c r="H22" s="100">
        <f t="shared" si="1"/>
        <v>0</v>
      </c>
      <c r="I22" s="100">
        <f t="shared" si="2"/>
        <v>0</v>
      </c>
      <c r="J22" s="100">
        <f>G22/D22</f>
        <v>1</v>
      </c>
      <c r="K22" s="109"/>
      <c r="L22" s="110"/>
      <c r="M22" s="110"/>
      <c r="N22" s="110"/>
      <c r="O22" s="110"/>
      <c r="P22" s="110"/>
      <c r="Q22" s="110"/>
      <c r="R22" s="111"/>
    </row>
    <row r="23" spans="1:240" ht="20.25" customHeight="1">
      <c r="A23" s="92"/>
      <c r="B23" s="191"/>
      <c r="C23" s="191"/>
      <c r="D23" s="192"/>
      <c r="E23" s="192"/>
      <c r="F23" s="192"/>
      <c r="G23" s="192"/>
      <c r="H23" s="193"/>
      <c r="I23" s="193"/>
      <c r="J23" s="193"/>
      <c r="K23" s="194"/>
      <c r="L23" s="191"/>
      <c r="M23" s="191"/>
      <c r="N23" s="191"/>
      <c r="O23" s="191"/>
      <c r="P23" s="191"/>
      <c r="Q23" s="191"/>
      <c r="R23" s="195"/>
    </row>
    <row r="24" spans="1:240" s="91" customFormat="1" ht="54" customHeight="1">
      <c r="A24" s="115"/>
      <c r="B24" s="384" t="s">
        <v>396</v>
      </c>
      <c r="C24" s="385"/>
      <c r="D24" s="385"/>
      <c r="E24" s="171"/>
      <c r="F24" s="171"/>
      <c r="G24" s="171"/>
      <c r="H24" s="172"/>
      <c r="I24" s="172"/>
      <c r="J24" s="172"/>
      <c r="K24" s="173"/>
      <c r="L24" s="92"/>
      <c r="M24" s="92"/>
      <c r="N24" s="92"/>
      <c r="O24" s="92"/>
      <c r="P24" s="92"/>
      <c r="Q24" s="92"/>
      <c r="R24" s="116"/>
      <c r="S24" s="80"/>
      <c r="T24" s="80"/>
      <c r="U24" s="80"/>
      <c r="V24" s="80"/>
      <c r="W24" s="80"/>
      <c r="X24" s="80"/>
      <c r="Y24" s="80"/>
      <c r="Z24" s="80"/>
      <c r="AA24" s="80" t="s">
        <v>323</v>
      </c>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row>
    <row r="25" spans="1:240" s="91" customFormat="1" ht="8.25" customHeight="1">
      <c r="A25" s="115"/>
      <c r="B25" s="94"/>
      <c r="C25" s="94"/>
      <c r="D25" s="94"/>
      <c r="E25" s="94"/>
      <c r="F25" s="94"/>
      <c r="G25" s="94"/>
      <c r="H25" s="93"/>
      <c r="I25" s="93"/>
      <c r="J25" s="92"/>
      <c r="K25" s="99"/>
      <c r="L25" s="92"/>
      <c r="M25" s="92"/>
      <c r="N25" s="92"/>
      <c r="O25" s="92"/>
      <c r="P25" s="92"/>
      <c r="Q25" s="92"/>
      <c r="R25" s="116"/>
      <c r="S25" s="80"/>
      <c r="T25" s="80"/>
      <c r="U25" s="80"/>
      <c r="V25" s="80"/>
      <c r="W25" s="80"/>
      <c r="X25" s="80"/>
      <c r="Y25" s="80"/>
      <c r="Z25" s="80"/>
      <c r="AA25" s="80" t="s">
        <v>371</v>
      </c>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row>
    <row r="26" spans="1:240" s="98" customFormat="1" ht="30.75" customHeight="1">
      <c r="A26" s="117"/>
      <c r="B26" s="289" t="s">
        <v>332</v>
      </c>
      <c r="C26" s="284"/>
      <c r="D26" s="284"/>
      <c r="E26" s="284"/>
      <c r="F26" s="284"/>
      <c r="G26" s="292"/>
      <c r="I26" s="96"/>
      <c r="J26" s="95"/>
      <c r="K26" s="97"/>
      <c r="L26" s="95"/>
      <c r="M26" s="95"/>
      <c r="N26" s="95"/>
      <c r="O26" s="95"/>
      <c r="P26" s="95"/>
      <c r="Q26" s="95"/>
      <c r="R26" s="118"/>
      <c r="S26" s="101"/>
      <c r="T26" s="101"/>
      <c r="U26" s="101"/>
      <c r="V26" s="101"/>
      <c r="W26" s="101"/>
      <c r="X26" s="101"/>
      <c r="Y26" s="101"/>
      <c r="Z26" s="101"/>
      <c r="AA26" s="101" t="s">
        <v>372</v>
      </c>
      <c r="AB26" s="101" t="s">
        <v>323</v>
      </c>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c r="BH26" s="101"/>
      <c r="BI26" s="101"/>
      <c r="BJ26" s="101"/>
      <c r="BK26" s="101"/>
      <c r="BL26" s="101"/>
      <c r="BM26" s="101"/>
      <c r="BN26" s="101"/>
      <c r="BO26" s="101"/>
      <c r="BP26" s="101"/>
      <c r="BQ26" s="101"/>
      <c r="BR26" s="101"/>
      <c r="BS26" s="101"/>
      <c r="BT26" s="101"/>
      <c r="BU26" s="101"/>
      <c r="BV26" s="101"/>
      <c r="BW26" s="101"/>
      <c r="BX26" s="101"/>
      <c r="BY26" s="101"/>
      <c r="BZ26" s="101"/>
      <c r="CA26" s="101"/>
      <c r="CB26" s="101"/>
      <c r="CC26" s="101"/>
      <c r="CD26" s="101"/>
      <c r="CE26" s="101"/>
      <c r="CF26" s="101"/>
      <c r="CG26" s="101"/>
      <c r="CH26" s="101"/>
      <c r="CI26" s="101"/>
      <c r="CJ26" s="101"/>
      <c r="CK26" s="101"/>
      <c r="CL26" s="101"/>
      <c r="CM26" s="101"/>
      <c r="CN26" s="101"/>
      <c r="CO26" s="101"/>
      <c r="CP26" s="101"/>
      <c r="CQ26" s="101"/>
      <c r="CR26" s="101"/>
      <c r="CS26" s="101"/>
      <c r="CT26" s="101"/>
      <c r="CU26" s="101"/>
      <c r="CV26" s="101"/>
      <c r="CW26" s="101"/>
      <c r="CX26" s="101"/>
      <c r="CY26" s="101"/>
      <c r="CZ26" s="101"/>
      <c r="DA26" s="101"/>
      <c r="DB26" s="101"/>
      <c r="DC26" s="101"/>
      <c r="DD26" s="101"/>
      <c r="DE26" s="101"/>
      <c r="DF26" s="101"/>
      <c r="DG26" s="101"/>
      <c r="DH26" s="101"/>
      <c r="DI26" s="101"/>
      <c r="DJ26" s="101"/>
      <c r="DK26" s="101"/>
      <c r="DL26" s="101"/>
      <c r="DM26" s="101"/>
      <c r="DN26" s="101"/>
      <c r="DO26" s="101"/>
      <c r="DP26" s="101"/>
      <c r="DQ26" s="101"/>
      <c r="DR26" s="101"/>
      <c r="DS26" s="101"/>
      <c r="DT26" s="101"/>
      <c r="DU26" s="101"/>
      <c r="DV26" s="101"/>
      <c r="DW26" s="101"/>
      <c r="DX26" s="101"/>
      <c r="DY26" s="101"/>
      <c r="DZ26" s="101"/>
      <c r="EA26" s="101"/>
      <c r="EB26" s="101"/>
      <c r="EC26" s="101"/>
      <c r="ED26" s="101"/>
      <c r="EE26" s="101"/>
      <c r="EF26" s="101"/>
      <c r="EG26" s="101"/>
      <c r="EH26" s="101"/>
      <c r="EI26" s="101"/>
      <c r="EJ26" s="101"/>
      <c r="EK26" s="101"/>
      <c r="EL26" s="101"/>
      <c r="EM26" s="101"/>
      <c r="EN26" s="101"/>
      <c r="EO26" s="101"/>
      <c r="EP26" s="101"/>
      <c r="EQ26" s="101"/>
      <c r="ER26" s="101"/>
      <c r="ES26" s="101"/>
      <c r="ET26" s="101"/>
      <c r="EU26" s="101"/>
      <c r="EV26" s="101"/>
      <c r="EW26" s="101"/>
      <c r="EX26" s="101"/>
      <c r="EY26" s="101"/>
      <c r="EZ26" s="101"/>
      <c r="FA26" s="101"/>
      <c r="FB26" s="101"/>
      <c r="FC26" s="101"/>
      <c r="FD26" s="101"/>
      <c r="FE26" s="101"/>
      <c r="FF26" s="101"/>
      <c r="FG26" s="101"/>
      <c r="FH26" s="101"/>
      <c r="FI26" s="101"/>
      <c r="FJ26" s="101"/>
      <c r="FK26" s="101"/>
      <c r="FL26" s="101"/>
      <c r="FM26" s="101"/>
      <c r="FN26" s="101"/>
      <c r="FO26" s="101"/>
      <c r="FP26" s="101"/>
      <c r="FQ26" s="101"/>
      <c r="FR26" s="101"/>
      <c r="FS26" s="101"/>
      <c r="FT26" s="101"/>
      <c r="FU26" s="101"/>
      <c r="FV26" s="101"/>
      <c r="FW26" s="101"/>
      <c r="FX26" s="101"/>
      <c r="FY26" s="101"/>
      <c r="FZ26" s="101"/>
      <c r="GA26" s="101"/>
      <c r="GB26" s="101"/>
      <c r="GC26" s="101"/>
      <c r="GD26" s="101"/>
      <c r="GE26" s="101"/>
      <c r="GF26" s="101"/>
      <c r="GG26" s="101"/>
      <c r="GH26" s="101"/>
      <c r="GI26" s="101"/>
      <c r="GJ26" s="101"/>
      <c r="GK26" s="101"/>
      <c r="GL26" s="101"/>
      <c r="GM26" s="101"/>
      <c r="GN26" s="101"/>
      <c r="GO26" s="101"/>
      <c r="GP26" s="101"/>
      <c r="GQ26" s="101"/>
      <c r="GR26" s="101"/>
      <c r="GS26" s="101"/>
      <c r="GT26" s="101"/>
      <c r="GU26" s="101"/>
      <c r="GV26" s="101"/>
      <c r="GW26" s="101"/>
      <c r="GX26" s="101"/>
      <c r="GY26" s="101"/>
      <c r="GZ26" s="101"/>
      <c r="HA26" s="101"/>
      <c r="HB26" s="101"/>
      <c r="HC26" s="101"/>
      <c r="HD26" s="101"/>
      <c r="HE26" s="101"/>
      <c r="HF26" s="101"/>
      <c r="HG26" s="101"/>
      <c r="HH26" s="101"/>
      <c r="HI26" s="101"/>
      <c r="HJ26" s="101"/>
      <c r="HK26" s="101"/>
      <c r="HL26" s="101"/>
      <c r="HM26" s="101"/>
      <c r="HN26" s="101"/>
      <c r="HO26" s="101"/>
      <c r="HP26" s="101"/>
      <c r="HQ26" s="101"/>
      <c r="HR26" s="101"/>
      <c r="HS26" s="101"/>
      <c r="HT26" s="101"/>
      <c r="HU26" s="101"/>
      <c r="HV26" s="101"/>
      <c r="HW26" s="101"/>
      <c r="HX26" s="101"/>
      <c r="HY26" s="101"/>
      <c r="HZ26" s="101"/>
      <c r="IA26" s="101"/>
      <c r="IB26" s="101"/>
      <c r="IC26" s="101"/>
      <c r="ID26" s="101"/>
      <c r="IE26" s="101"/>
      <c r="IF26" s="101"/>
    </row>
    <row r="27" spans="1:240" s="98" customFormat="1" ht="37.5" customHeight="1">
      <c r="A27" s="117"/>
      <c r="B27" s="386" t="s">
        <v>333</v>
      </c>
      <c r="C27" s="386"/>
      <c r="D27" s="368"/>
      <c r="E27" s="290" t="s">
        <v>331</v>
      </c>
      <c r="F27" s="358"/>
      <c r="I27" s="96"/>
      <c r="J27" s="95"/>
      <c r="K27" s="97"/>
      <c r="L27" s="95"/>
      <c r="M27" s="95"/>
      <c r="N27" s="95"/>
      <c r="O27" s="95"/>
      <c r="P27" s="95"/>
      <c r="Q27" s="95"/>
      <c r="R27" s="118"/>
      <c r="S27" s="101"/>
      <c r="T27" s="101"/>
      <c r="U27" s="101"/>
      <c r="V27" s="101"/>
      <c r="W27" s="101"/>
      <c r="X27" s="101"/>
      <c r="Y27" s="101"/>
      <c r="Z27" s="101"/>
      <c r="AA27" s="101"/>
      <c r="AB27" s="101" t="s">
        <v>384</v>
      </c>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1"/>
      <c r="BQ27" s="101"/>
      <c r="BR27" s="101"/>
      <c r="BS27" s="101"/>
      <c r="BT27" s="101"/>
      <c r="BU27" s="101"/>
      <c r="BV27" s="101"/>
      <c r="BW27" s="101"/>
      <c r="BX27" s="101"/>
      <c r="BY27" s="101"/>
      <c r="BZ27" s="101"/>
      <c r="CA27" s="101"/>
      <c r="CB27" s="101"/>
      <c r="CC27" s="101"/>
      <c r="CD27" s="101"/>
      <c r="CE27" s="101"/>
      <c r="CF27" s="101"/>
      <c r="CG27" s="101"/>
      <c r="CH27" s="101"/>
      <c r="CI27" s="101"/>
      <c r="CJ27" s="101"/>
      <c r="CK27" s="101"/>
      <c r="CL27" s="101"/>
      <c r="CM27" s="101"/>
      <c r="CN27" s="101"/>
      <c r="CO27" s="101"/>
      <c r="CP27" s="101"/>
      <c r="CQ27" s="101"/>
      <c r="CR27" s="101"/>
      <c r="CS27" s="101"/>
      <c r="CT27" s="101"/>
      <c r="CU27" s="101"/>
      <c r="CV27" s="101"/>
      <c r="CW27" s="101"/>
      <c r="CX27" s="101"/>
      <c r="CY27" s="101"/>
      <c r="CZ27" s="101"/>
      <c r="DA27" s="101"/>
      <c r="DB27" s="101"/>
      <c r="DC27" s="101"/>
      <c r="DD27" s="101"/>
      <c r="DE27" s="101"/>
      <c r="DF27" s="101"/>
      <c r="DG27" s="101"/>
      <c r="DH27" s="101"/>
      <c r="DI27" s="101"/>
      <c r="DJ27" s="101"/>
      <c r="DK27" s="101"/>
      <c r="DL27" s="101"/>
      <c r="DM27" s="101"/>
      <c r="DN27" s="101"/>
      <c r="DO27" s="101"/>
      <c r="DP27" s="101"/>
      <c r="DQ27" s="101"/>
      <c r="DR27" s="101"/>
      <c r="DS27" s="101"/>
      <c r="DT27" s="101"/>
      <c r="DU27" s="101"/>
      <c r="DV27" s="101"/>
      <c r="DW27" s="101"/>
      <c r="DX27" s="101"/>
      <c r="DY27" s="101"/>
      <c r="DZ27" s="101"/>
      <c r="EA27" s="101"/>
      <c r="EB27" s="101"/>
      <c r="EC27" s="101"/>
      <c r="ED27" s="101"/>
      <c r="EE27" s="101"/>
      <c r="EF27" s="101"/>
      <c r="EG27" s="101"/>
      <c r="EH27" s="101"/>
      <c r="EI27" s="101"/>
      <c r="EJ27" s="101"/>
      <c r="EK27" s="101"/>
      <c r="EL27" s="101"/>
      <c r="EM27" s="101"/>
      <c r="EN27" s="101"/>
      <c r="EO27" s="101"/>
      <c r="EP27" s="101"/>
      <c r="EQ27" s="101"/>
      <c r="ER27" s="101"/>
      <c r="ES27" s="101"/>
      <c r="ET27" s="101"/>
      <c r="EU27" s="101"/>
      <c r="EV27" s="101"/>
      <c r="EW27" s="101"/>
      <c r="EX27" s="101"/>
      <c r="EY27" s="101"/>
      <c r="EZ27" s="101"/>
      <c r="FA27" s="101"/>
      <c r="FB27" s="101"/>
      <c r="FC27" s="101"/>
      <c r="FD27" s="101"/>
      <c r="FE27" s="101"/>
      <c r="FF27" s="101"/>
      <c r="FG27" s="101"/>
      <c r="FH27" s="101"/>
      <c r="FI27" s="101"/>
      <c r="FJ27" s="101"/>
      <c r="FK27" s="101"/>
      <c r="FL27" s="101"/>
      <c r="FM27" s="101"/>
      <c r="FN27" s="101"/>
      <c r="FO27" s="101"/>
      <c r="FP27" s="101"/>
      <c r="FQ27" s="101"/>
      <c r="FR27" s="101"/>
      <c r="FS27" s="101"/>
      <c r="FT27" s="101"/>
      <c r="FU27" s="101"/>
      <c r="FV27" s="101"/>
      <c r="FW27" s="101"/>
      <c r="FX27" s="101"/>
      <c r="FY27" s="101"/>
      <c r="FZ27" s="101"/>
      <c r="GA27" s="101"/>
      <c r="GB27" s="101"/>
      <c r="GC27" s="101"/>
      <c r="GD27" s="101"/>
      <c r="GE27" s="101"/>
      <c r="GF27" s="101"/>
      <c r="GG27" s="101"/>
      <c r="GH27" s="101"/>
      <c r="GI27" s="101"/>
      <c r="GJ27" s="101"/>
      <c r="GK27" s="101"/>
      <c r="GL27" s="101"/>
      <c r="GM27" s="101"/>
      <c r="GN27" s="101"/>
      <c r="GO27" s="101"/>
      <c r="GP27" s="101"/>
      <c r="GQ27" s="101"/>
      <c r="GR27" s="101"/>
      <c r="GS27" s="101"/>
      <c r="GT27" s="101"/>
      <c r="GU27" s="101"/>
      <c r="GV27" s="101"/>
      <c r="GW27" s="101"/>
      <c r="GX27" s="101"/>
      <c r="GY27" s="101"/>
      <c r="GZ27" s="101"/>
      <c r="HA27" s="101"/>
      <c r="HB27" s="101"/>
      <c r="HC27" s="101"/>
      <c r="HD27" s="101"/>
      <c r="HE27" s="101"/>
      <c r="HF27" s="101"/>
      <c r="HG27" s="101"/>
      <c r="HH27" s="101"/>
      <c r="HI27" s="101"/>
      <c r="HJ27" s="101"/>
      <c r="HK27" s="101"/>
      <c r="HL27" s="101"/>
      <c r="HM27" s="101"/>
      <c r="HN27" s="101"/>
      <c r="HO27" s="101"/>
      <c r="HP27" s="101"/>
      <c r="HQ27" s="101"/>
      <c r="HR27" s="101"/>
      <c r="HS27" s="101"/>
      <c r="HT27" s="101"/>
      <c r="HU27" s="101"/>
      <c r="HV27" s="101"/>
      <c r="HW27" s="101"/>
      <c r="HX27" s="101"/>
      <c r="HY27" s="101"/>
      <c r="HZ27" s="101"/>
      <c r="IA27" s="101"/>
      <c r="IB27" s="101"/>
      <c r="IC27" s="101"/>
      <c r="ID27" s="101"/>
      <c r="IE27" s="101"/>
      <c r="IF27" s="101"/>
    </row>
    <row r="28" spans="1:240" s="98" customFormat="1" ht="37.5" customHeight="1">
      <c r="A28" s="117"/>
      <c r="B28" s="387" t="s">
        <v>334</v>
      </c>
      <c r="C28" s="387"/>
      <c r="D28" s="369"/>
      <c r="E28" s="291" t="s">
        <v>335</v>
      </c>
      <c r="F28" s="356"/>
      <c r="I28" s="96"/>
      <c r="J28" s="95"/>
      <c r="K28" s="97"/>
      <c r="L28" s="95"/>
      <c r="M28" s="95"/>
      <c r="N28" s="95"/>
      <c r="O28" s="95"/>
      <c r="P28" s="95"/>
      <c r="Q28" s="95"/>
      <c r="R28" s="118"/>
      <c r="S28" s="101"/>
      <c r="T28" s="101"/>
      <c r="U28" s="101"/>
      <c r="V28" s="101"/>
      <c r="W28" s="101"/>
      <c r="X28" s="101"/>
      <c r="Y28" s="101"/>
      <c r="Z28" s="101"/>
      <c r="AA28" s="101"/>
      <c r="AB28" s="101" t="s">
        <v>385</v>
      </c>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01"/>
      <c r="BS28" s="101"/>
      <c r="BT28" s="101"/>
      <c r="BU28" s="101"/>
      <c r="BV28" s="101"/>
      <c r="BW28" s="101"/>
      <c r="BX28" s="101"/>
      <c r="BY28" s="101"/>
      <c r="BZ28" s="101"/>
      <c r="CA28" s="101"/>
      <c r="CB28" s="101"/>
      <c r="CC28" s="101"/>
      <c r="CD28" s="101"/>
      <c r="CE28" s="101"/>
      <c r="CF28" s="101"/>
      <c r="CG28" s="101"/>
      <c r="CH28" s="101"/>
      <c r="CI28" s="101"/>
      <c r="CJ28" s="101"/>
      <c r="CK28" s="101"/>
      <c r="CL28" s="101"/>
      <c r="CM28" s="101"/>
      <c r="CN28" s="101"/>
      <c r="CO28" s="101"/>
      <c r="CP28" s="101"/>
      <c r="CQ28" s="101"/>
      <c r="CR28" s="101"/>
      <c r="CS28" s="101"/>
      <c r="CT28" s="101"/>
      <c r="CU28" s="101"/>
      <c r="CV28" s="101"/>
      <c r="CW28" s="101"/>
      <c r="CX28" s="101"/>
      <c r="CY28" s="101"/>
      <c r="CZ28" s="101"/>
      <c r="DA28" s="101"/>
      <c r="DB28" s="101"/>
      <c r="DC28" s="101"/>
      <c r="DD28" s="101"/>
      <c r="DE28" s="101"/>
      <c r="DF28" s="101"/>
      <c r="DG28" s="101"/>
      <c r="DH28" s="101"/>
      <c r="DI28" s="101"/>
      <c r="DJ28" s="101"/>
      <c r="DK28" s="101"/>
      <c r="DL28" s="101"/>
      <c r="DM28" s="101"/>
      <c r="DN28" s="101"/>
      <c r="DO28" s="101"/>
      <c r="DP28" s="101"/>
      <c r="DQ28" s="101"/>
      <c r="DR28" s="101"/>
      <c r="DS28" s="101"/>
      <c r="DT28" s="101"/>
      <c r="DU28" s="101"/>
      <c r="DV28" s="101"/>
      <c r="DW28" s="101"/>
      <c r="DX28" s="101"/>
      <c r="DY28" s="101"/>
      <c r="DZ28" s="101"/>
      <c r="EA28" s="101"/>
      <c r="EB28" s="101"/>
      <c r="EC28" s="101"/>
      <c r="ED28" s="101"/>
      <c r="EE28" s="101"/>
      <c r="EF28" s="101"/>
      <c r="EG28" s="101"/>
      <c r="EH28" s="101"/>
      <c r="EI28" s="101"/>
      <c r="EJ28" s="101"/>
      <c r="EK28" s="101"/>
      <c r="EL28" s="101"/>
      <c r="EM28" s="101"/>
      <c r="EN28" s="101"/>
      <c r="EO28" s="101"/>
      <c r="EP28" s="101"/>
      <c r="EQ28" s="101"/>
      <c r="ER28" s="101"/>
      <c r="ES28" s="101"/>
      <c r="ET28" s="101"/>
      <c r="EU28" s="101"/>
      <c r="EV28" s="101"/>
      <c r="EW28" s="101"/>
      <c r="EX28" s="101"/>
      <c r="EY28" s="101"/>
      <c r="EZ28" s="101"/>
      <c r="FA28" s="101"/>
      <c r="FB28" s="101"/>
      <c r="FC28" s="101"/>
      <c r="FD28" s="101"/>
      <c r="FE28" s="101"/>
      <c r="FF28" s="101"/>
      <c r="FG28" s="101"/>
      <c r="FH28" s="101"/>
      <c r="FI28" s="101"/>
      <c r="FJ28" s="101"/>
      <c r="FK28" s="101"/>
      <c r="FL28" s="101"/>
      <c r="FM28" s="101"/>
      <c r="FN28" s="101"/>
      <c r="FO28" s="101"/>
      <c r="FP28" s="101"/>
      <c r="FQ28" s="101"/>
      <c r="FR28" s="101"/>
      <c r="FS28" s="101"/>
      <c r="FT28" s="101"/>
      <c r="FU28" s="101"/>
      <c r="FV28" s="101"/>
      <c r="FW28" s="101"/>
      <c r="FX28" s="101"/>
      <c r="FY28" s="101"/>
      <c r="FZ28" s="101"/>
      <c r="GA28" s="101"/>
      <c r="GB28" s="101"/>
      <c r="GC28" s="101"/>
      <c r="GD28" s="101"/>
      <c r="GE28" s="101"/>
      <c r="GF28" s="101"/>
      <c r="GG28" s="101"/>
      <c r="GH28" s="101"/>
      <c r="GI28" s="101"/>
      <c r="GJ28" s="101"/>
      <c r="GK28" s="101"/>
      <c r="GL28" s="101"/>
      <c r="GM28" s="101"/>
      <c r="GN28" s="101"/>
      <c r="GO28" s="101"/>
      <c r="GP28" s="101"/>
      <c r="GQ28" s="101"/>
      <c r="GR28" s="101"/>
      <c r="GS28" s="101"/>
      <c r="GT28" s="101"/>
      <c r="GU28" s="101"/>
      <c r="GV28" s="101"/>
      <c r="GW28" s="101"/>
      <c r="GX28" s="101"/>
      <c r="GY28" s="101"/>
      <c r="GZ28" s="101"/>
      <c r="HA28" s="101"/>
      <c r="HB28" s="101"/>
      <c r="HC28" s="101"/>
      <c r="HD28" s="101"/>
      <c r="HE28" s="101"/>
      <c r="HF28" s="101"/>
      <c r="HG28" s="101"/>
      <c r="HH28" s="101"/>
      <c r="HI28" s="101"/>
      <c r="HJ28" s="101"/>
      <c r="HK28" s="101"/>
      <c r="HL28" s="101"/>
      <c r="HM28" s="101"/>
      <c r="HN28" s="101"/>
      <c r="HO28" s="101"/>
      <c r="HP28" s="101"/>
      <c r="HQ28" s="101"/>
      <c r="HR28" s="101"/>
      <c r="HS28" s="101"/>
      <c r="HT28" s="101"/>
      <c r="HU28" s="101"/>
      <c r="HV28" s="101"/>
      <c r="HW28" s="101"/>
      <c r="HX28" s="101"/>
      <c r="HY28" s="101"/>
      <c r="HZ28" s="101"/>
      <c r="IA28" s="101"/>
      <c r="IB28" s="101"/>
      <c r="IC28" s="101"/>
      <c r="ID28" s="101"/>
      <c r="IE28" s="101"/>
      <c r="IF28" s="101"/>
    </row>
    <row r="29" spans="1:240" s="91" customFormat="1" ht="37.5" customHeight="1">
      <c r="A29" s="115"/>
      <c r="B29" s="388" t="s">
        <v>390</v>
      </c>
      <c r="C29" s="388"/>
      <c r="D29" s="368"/>
      <c r="E29" s="290" t="s">
        <v>330</v>
      </c>
      <c r="F29" s="357"/>
      <c r="I29" s="93"/>
      <c r="J29" s="92"/>
      <c r="K29" s="99"/>
      <c r="L29" s="92"/>
      <c r="M29" s="92"/>
      <c r="N29" s="92"/>
      <c r="O29" s="92"/>
      <c r="P29" s="92"/>
      <c r="Q29" s="92"/>
      <c r="R29" s="116"/>
      <c r="S29" s="80"/>
      <c r="T29" s="80"/>
      <c r="U29" s="80"/>
      <c r="V29" s="80"/>
      <c r="W29" s="80"/>
      <c r="X29" s="80"/>
      <c r="Y29" s="80"/>
      <c r="Z29" s="80"/>
      <c r="AA29" s="80"/>
      <c r="AB29" s="80" t="s">
        <v>386</v>
      </c>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row>
    <row r="30" spans="1:240" s="91" customFormat="1" ht="37.5" customHeight="1">
      <c r="A30" s="115"/>
      <c r="B30" s="387" t="s">
        <v>363</v>
      </c>
      <c r="C30" s="387"/>
      <c r="D30" s="356" t="s">
        <v>323</v>
      </c>
      <c r="E30" s="291" t="s">
        <v>373</v>
      </c>
      <c r="F30" s="356"/>
      <c r="I30" s="93"/>
      <c r="J30" s="92"/>
      <c r="K30" s="99"/>
      <c r="L30" s="92"/>
      <c r="M30" s="92"/>
      <c r="N30" s="92"/>
      <c r="O30" s="92"/>
      <c r="P30" s="92"/>
      <c r="Q30" s="92"/>
      <c r="R30" s="116"/>
      <c r="S30" s="80"/>
      <c r="T30" s="80"/>
      <c r="U30" s="80"/>
      <c r="V30" s="80"/>
      <c r="W30" s="80"/>
      <c r="X30" s="80"/>
      <c r="Y30" s="80"/>
      <c r="Z30" s="80"/>
      <c r="AA30" s="80"/>
      <c r="AB30" s="80" t="s">
        <v>387</v>
      </c>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row>
    <row r="31" spans="1:240" s="91" customFormat="1" ht="37.5" customHeight="1">
      <c r="A31" s="115"/>
      <c r="B31" s="386" t="s">
        <v>388</v>
      </c>
      <c r="C31" s="386"/>
      <c r="D31" s="357" t="s">
        <v>323</v>
      </c>
      <c r="E31" s="285"/>
      <c r="F31" s="285"/>
      <c r="I31" s="93"/>
      <c r="J31" s="92"/>
      <c r="K31" s="99"/>
      <c r="L31" s="92"/>
      <c r="M31" s="92"/>
      <c r="N31" s="92"/>
      <c r="O31" s="92"/>
      <c r="P31" s="92"/>
      <c r="Q31" s="92"/>
      <c r="R31" s="116"/>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row>
    <row r="32" spans="1:240" s="91" customFormat="1">
      <c r="A32" s="115"/>
      <c r="B32" s="92"/>
      <c r="C32" s="92"/>
      <c r="D32" s="93"/>
      <c r="E32" s="93"/>
      <c r="F32" s="92"/>
      <c r="G32" s="92"/>
      <c r="H32" s="93"/>
      <c r="I32" s="93"/>
      <c r="J32" s="92"/>
      <c r="K32" s="99"/>
      <c r="L32" s="92"/>
      <c r="M32" s="92"/>
      <c r="N32" s="92"/>
      <c r="O32" s="92"/>
      <c r="P32" s="92"/>
      <c r="Q32" s="92"/>
      <c r="R32" s="116"/>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row>
    <row r="33" spans="1:240" s="91" customFormat="1">
      <c r="A33" s="115"/>
      <c r="B33" s="92"/>
      <c r="C33" s="92"/>
      <c r="D33" s="93"/>
      <c r="E33" s="93"/>
      <c r="F33" s="93"/>
      <c r="G33" s="93"/>
      <c r="H33" s="93"/>
      <c r="I33" s="93"/>
      <c r="J33" s="92"/>
      <c r="K33" s="99"/>
      <c r="L33" s="92"/>
      <c r="M33" s="92"/>
      <c r="N33" s="92"/>
      <c r="O33" s="92"/>
      <c r="P33" s="92"/>
      <c r="Q33" s="92"/>
      <c r="R33" s="116"/>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c r="IC33" s="80"/>
      <c r="ID33" s="80"/>
      <c r="IE33" s="80"/>
      <c r="IF33" s="80"/>
    </row>
    <row r="34" spans="1:240" s="91" customFormat="1" ht="11.25" customHeight="1">
      <c r="A34" s="115"/>
      <c r="B34" s="92"/>
      <c r="C34" s="92"/>
      <c r="D34" s="93"/>
      <c r="E34" s="93"/>
      <c r="F34" s="93"/>
      <c r="G34" s="93"/>
      <c r="H34" s="93"/>
      <c r="I34" s="93"/>
      <c r="J34" s="92"/>
      <c r="K34" s="99"/>
      <c r="L34" s="92"/>
      <c r="M34" s="92"/>
      <c r="N34" s="92"/>
      <c r="O34" s="92"/>
      <c r="P34" s="92"/>
      <c r="Q34" s="92"/>
      <c r="R34" s="116"/>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c r="IC34" s="80"/>
      <c r="ID34" s="80"/>
      <c r="IE34" s="80"/>
      <c r="IF34" s="80"/>
    </row>
    <row r="35" spans="1:240" s="91" customFormat="1">
      <c r="A35" s="115"/>
      <c r="B35" s="92"/>
      <c r="C35" s="92"/>
      <c r="D35" s="93"/>
      <c r="E35" s="93"/>
      <c r="F35" s="93"/>
      <c r="G35" s="93"/>
      <c r="H35" s="93"/>
      <c r="I35" s="93"/>
      <c r="J35" s="92"/>
      <c r="K35" s="99"/>
      <c r="L35" s="92"/>
      <c r="M35" s="92"/>
      <c r="N35" s="92"/>
      <c r="O35" s="92"/>
      <c r="P35" s="92"/>
      <c r="Q35" s="92"/>
      <c r="R35" s="116"/>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c r="IC35" s="80"/>
      <c r="ID35" s="80"/>
      <c r="IE35" s="80"/>
      <c r="IF35" s="80"/>
    </row>
    <row r="36" spans="1:240" s="91" customFormat="1" ht="78" customHeight="1">
      <c r="A36" s="115"/>
      <c r="B36" s="92"/>
      <c r="C36" s="92"/>
      <c r="D36" s="93"/>
      <c r="E36" s="93"/>
      <c r="F36" s="93"/>
      <c r="G36" s="93"/>
      <c r="H36" s="93"/>
      <c r="I36" s="93"/>
      <c r="J36" s="92"/>
      <c r="K36" s="92"/>
      <c r="L36" s="92"/>
      <c r="M36" s="92"/>
      <c r="N36" s="92"/>
      <c r="O36" s="92"/>
      <c r="P36" s="92"/>
      <c r="Q36" s="92"/>
      <c r="R36" s="116"/>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row>
    <row r="37" spans="1:240" s="91" customFormat="1" ht="32.25" customHeight="1">
      <c r="A37" s="115"/>
      <c r="B37" s="92"/>
      <c r="C37" s="92"/>
      <c r="D37" s="93"/>
      <c r="E37" s="93"/>
      <c r="F37" s="93"/>
      <c r="G37" s="93"/>
      <c r="H37" s="93"/>
      <c r="I37" s="93"/>
      <c r="J37" s="92"/>
      <c r="K37" s="99"/>
      <c r="L37" s="92"/>
      <c r="M37" s="92"/>
      <c r="N37" s="92"/>
      <c r="O37" s="92"/>
      <c r="P37" s="92"/>
      <c r="Q37" s="92"/>
      <c r="R37" s="116"/>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row>
    <row r="38" spans="1:240" s="91" customFormat="1" ht="71.25" customHeight="1">
      <c r="A38" s="115"/>
      <c r="B38" s="92"/>
      <c r="C38" s="112">
        <f>H22</f>
        <v>0</v>
      </c>
      <c r="E38" s="93"/>
      <c r="F38" s="93"/>
      <c r="G38" s="93"/>
      <c r="H38" s="93"/>
      <c r="I38" s="93"/>
      <c r="J38" s="92"/>
      <c r="K38" s="99"/>
      <c r="L38" s="92"/>
      <c r="M38" s="383">
        <f>'3. EMA Green Seal'!E170</f>
        <v>0</v>
      </c>
      <c r="N38" s="383"/>
      <c r="O38" s="288" t="s">
        <v>336</v>
      </c>
      <c r="P38" s="92"/>
      <c r="Q38" s="92"/>
      <c r="R38" s="116"/>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c r="GT38" s="80"/>
      <c r="GU38" s="80"/>
      <c r="GV38" s="80"/>
      <c r="GW38" s="80"/>
      <c r="GX38" s="80"/>
      <c r="GY38" s="80"/>
      <c r="GZ38" s="80"/>
      <c r="HA38" s="80"/>
      <c r="HB38" s="80"/>
      <c r="HC38" s="80"/>
      <c r="HD38" s="80"/>
      <c r="HE38" s="80"/>
      <c r="HF38" s="80"/>
      <c r="HG38" s="80"/>
      <c r="HH38" s="80"/>
      <c r="HI38" s="80"/>
      <c r="HJ38" s="80"/>
      <c r="HK38" s="80"/>
      <c r="HL38" s="80"/>
      <c r="HM38" s="80"/>
      <c r="HN38" s="80"/>
      <c r="HO38" s="80"/>
      <c r="HP38" s="80"/>
      <c r="HQ38" s="80"/>
      <c r="HR38" s="80"/>
      <c r="HS38" s="80"/>
      <c r="HT38" s="80"/>
      <c r="HU38" s="80"/>
      <c r="HV38" s="80"/>
      <c r="HW38" s="80"/>
      <c r="HX38" s="80"/>
      <c r="HY38" s="80"/>
      <c r="HZ38" s="80"/>
      <c r="IA38" s="80"/>
      <c r="IB38" s="80"/>
      <c r="IC38" s="80"/>
      <c r="ID38" s="80"/>
      <c r="IE38" s="80"/>
      <c r="IF38" s="80"/>
    </row>
    <row r="39" spans="1:240" s="91" customFormat="1" ht="82.5" customHeight="1">
      <c r="A39" s="115"/>
      <c r="B39" s="92"/>
      <c r="C39" s="179" t="s">
        <v>339</v>
      </c>
      <c r="E39" s="93"/>
      <c r="F39" s="93"/>
      <c r="G39" s="93"/>
      <c r="H39" s="93"/>
      <c r="I39" s="93"/>
      <c r="J39" s="92"/>
      <c r="K39" s="99"/>
      <c r="L39" s="92"/>
      <c r="P39" s="92"/>
      <c r="Q39" s="92"/>
      <c r="R39" s="116"/>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row>
    <row r="40" spans="1:240" s="91" customFormat="1">
      <c r="A40" s="115"/>
      <c r="B40" s="92"/>
      <c r="C40" s="92"/>
      <c r="D40" s="93"/>
      <c r="E40" s="93"/>
      <c r="F40" s="93"/>
      <c r="G40" s="93"/>
      <c r="H40" s="93"/>
      <c r="I40" s="93"/>
      <c r="J40" s="92"/>
      <c r="K40" s="99"/>
      <c r="L40" s="92"/>
      <c r="M40" s="92"/>
      <c r="N40" s="92"/>
      <c r="O40" s="92"/>
      <c r="P40" s="92"/>
      <c r="Q40" s="92"/>
      <c r="R40" s="116"/>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c r="IC40" s="80"/>
      <c r="ID40" s="80"/>
      <c r="IE40" s="80"/>
      <c r="IF40" s="80"/>
    </row>
    <row r="41" spans="1:240" s="91" customFormat="1">
      <c r="A41" s="115"/>
      <c r="B41" s="92"/>
      <c r="C41" s="92"/>
      <c r="D41" s="93"/>
      <c r="E41" s="93"/>
      <c r="F41" s="93"/>
      <c r="G41" s="93"/>
      <c r="H41" s="93"/>
      <c r="I41" s="93"/>
      <c r="J41" s="92"/>
      <c r="K41" s="99"/>
      <c r="L41" s="92"/>
      <c r="M41" s="92"/>
      <c r="N41" s="92"/>
      <c r="O41" s="92"/>
      <c r="P41" s="92"/>
      <c r="Q41" s="92"/>
      <c r="R41" s="116"/>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row>
    <row r="42" spans="1:240" s="91" customFormat="1" ht="30" customHeight="1">
      <c r="A42" s="115"/>
      <c r="B42" s="92"/>
      <c r="C42" s="92"/>
      <c r="D42" s="93"/>
      <c r="E42" s="93"/>
      <c r="F42" s="93"/>
      <c r="G42" s="93"/>
      <c r="H42" s="93"/>
      <c r="I42" s="93"/>
      <c r="J42" s="92"/>
      <c r="K42" s="99"/>
      <c r="L42" s="92"/>
      <c r="M42" s="92"/>
      <c r="N42" s="92"/>
      <c r="O42" s="92"/>
      <c r="P42" s="92"/>
      <c r="Q42" s="92"/>
      <c r="R42" s="116"/>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row>
    <row r="43" spans="1:240" s="91" customFormat="1">
      <c r="A43" s="115"/>
      <c r="B43" s="92"/>
      <c r="C43" s="92"/>
      <c r="D43" s="93"/>
      <c r="E43" s="93"/>
      <c r="F43" s="93"/>
      <c r="G43" s="93"/>
      <c r="H43" s="93"/>
      <c r="I43" s="93"/>
      <c r="J43" s="92"/>
      <c r="K43" s="99"/>
      <c r="L43" s="92"/>
      <c r="M43" s="92"/>
      <c r="N43" s="92"/>
      <c r="O43" s="92"/>
      <c r="P43" s="92"/>
      <c r="Q43" s="92"/>
      <c r="R43" s="116"/>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row>
    <row r="44" spans="1:240" s="91" customFormat="1">
      <c r="A44" s="115"/>
      <c r="B44" s="92"/>
      <c r="C44" s="92"/>
      <c r="D44" s="93"/>
      <c r="E44" s="93"/>
      <c r="F44" s="93"/>
      <c r="G44" s="93"/>
      <c r="H44" s="93"/>
      <c r="I44" s="93"/>
      <c r="J44" s="92"/>
      <c r="K44" s="99"/>
      <c r="L44" s="92"/>
      <c r="M44" s="92"/>
      <c r="N44" s="92"/>
      <c r="O44" s="92"/>
      <c r="P44" s="92"/>
      <c r="Q44" s="92"/>
      <c r="R44" s="116"/>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c r="HT44" s="80"/>
      <c r="HU44" s="80"/>
      <c r="HV44" s="80"/>
      <c r="HW44" s="80"/>
      <c r="HX44" s="80"/>
      <c r="HY44" s="80"/>
      <c r="HZ44" s="80"/>
      <c r="IA44" s="80"/>
      <c r="IB44" s="80"/>
      <c r="IC44" s="80"/>
      <c r="ID44" s="80"/>
      <c r="IE44" s="80"/>
      <c r="IF44" s="80"/>
    </row>
    <row r="45" spans="1:240" s="91" customFormat="1">
      <c r="A45" s="115"/>
      <c r="B45" s="92"/>
      <c r="C45" s="92"/>
      <c r="D45" s="93"/>
      <c r="E45" s="93"/>
      <c r="F45" s="93"/>
      <c r="G45" s="93"/>
      <c r="H45" s="93"/>
      <c r="I45" s="93"/>
      <c r="J45" s="92"/>
      <c r="K45" s="99"/>
      <c r="L45" s="92"/>
      <c r="M45" s="92"/>
      <c r="N45" s="92"/>
      <c r="O45" s="92"/>
      <c r="P45" s="92"/>
      <c r="Q45" s="92"/>
      <c r="R45" s="116"/>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c r="HT45" s="80"/>
      <c r="HU45" s="80"/>
      <c r="HV45" s="80"/>
      <c r="HW45" s="80"/>
      <c r="HX45" s="80"/>
      <c r="HY45" s="80"/>
      <c r="HZ45" s="80"/>
      <c r="IA45" s="80"/>
      <c r="IB45" s="80"/>
      <c r="IC45" s="80"/>
      <c r="ID45" s="80"/>
      <c r="IE45" s="80"/>
      <c r="IF45" s="80"/>
    </row>
    <row r="46" spans="1:240" s="91" customFormat="1">
      <c r="A46" s="115"/>
      <c r="B46" s="92"/>
      <c r="C46" s="92"/>
      <c r="D46" s="93"/>
      <c r="E46" s="93"/>
      <c r="F46" s="93"/>
      <c r="G46" s="93"/>
      <c r="H46" s="93"/>
      <c r="I46" s="93"/>
      <c r="J46" s="92"/>
      <c r="K46" s="99"/>
      <c r="L46" s="92"/>
      <c r="M46" s="92"/>
      <c r="N46" s="92"/>
      <c r="O46" s="92"/>
      <c r="P46" s="92"/>
      <c r="Q46" s="92"/>
      <c r="R46" s="116"/>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c r="HT46" s="80"/>
      <c r="HU46" s="80"/>
      <c r="HV46" s="80"/>
      <c r="HW46" s="80"/>
      <c r="HX46" s="80"/>
      <c r="HY46" s="80"/>
      <c r="HZ46" s="80"/>
      <c r="IA46" s="80"/>
      <c r="IB46" s="80"/>
      <c r="IC46" s="80"/>
      <c r="ID46" s="80"/>
      <c r="IE46" s="80"/>
      <c r="IF46" s="80"/>
    </row>
    <row r="47" spans="1:240" s="91" customFormat="1">
      <c r="A47" s="115"/>
      <c r="B47" s="92"/>
      <c r="C47" s="92"/>
      <c r="D47" s="93"/>
      <c r="E47" s="93"/>
      <c r="F47" s="93"/>
      <c r="G47" s="93"/>
      <c r="H47" s="93"/>
      <c r="I47" s="93"/>
      <c r="J47" s="92"/>
      <c r="K47" s="99"/>
      <c r="L47" s="92"/>
      <c r="M47" s="92"/>
      <c r="N47" s="92"/>
      <c r="O47" s="92"/>
      <c r="P47" s="92"/>
      <c r="Q47" s="92"/>
      <c r="R47" s="116"/>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c r="HT47" s="80"/>
      <c r="HU47" s="80"/>
      <c r="HV47" s="80"/>
      <c r="HW47" s="80"/>
      <c r="HX47" s="80"/>
      <c r="HY47" s="80"/>
      <c r="HZ47" s="80"/>
      <c r="IA47" s="80"/>
      <c r="IB47" s="80"/>
      <c r="IC47" s="80"/>
      <c r="ID47" s="80"/>
      <c r="IE47" s="80"/>
      <c r="IF47" s="80"/>
    </row>
    <row r="48" spans="1:240" s="91" customFormat="1">
      <c r="A48" s="115"/>
      <c r="B48" s="92"/>
      <c r="C48" s="92"/>
      <c r="D48" s="93"/>
      <c r="E48" s="93"/>
      <c r="F48" s="93"/>
      <c r="G48" s="93"/>
      <c r="H48" s="93"/>
      <c r="I48" s="93"/>
      <c r="J48" s="92"/>
      <c r="K48" s="99"/>
      <c r="L48" s="92"/>
      <c r="M48" s="92"/>
      <c r="N48" s="92"/>
      <c r="O48" s="92"/>
      <c r="P48" s="92"/>
      <c r="Q48" s="92"/>
      <c r="R48" s="116"/>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c r="HT48" s="80"/>
      <c r="HU48" s="80"/>
      <c r="HV48" s="80"/>
      <c r="HW48" s="80"/>
      <c r="HX48" s="80"/>
      <c r="HY48" s="80"/>
      <c r="HZ48" s="80"/>
      <c r="IA48" s="80"/>
      <c r="IB48" s="80"/>
      <c r="IC48" s="80"/>
      <c r="ID48" s="80"/>
      <c r="IE48" s="80"/>
      <c r="IF48" s="80"/>
    </row>
    <row r="49" spans="1:240" s="91" customFormat="1" ht="32.25" customHeight="1">
      <c r="A49" s="115"/>
      <c r="B49" s="372" t="s">
        <v>9</v>
      </c>
      <c r="C49" s="92"/>
      <c r="D49" s="93"/>
      <c r="E49" s="93"/>
      <c r="F49" s="93"/>
      <c r="G49" s="93"/>
      <c r="H49" s="93"/>
      <c r="I49" s="93"/>
      <c r="J49" s="92"/>
      <c r="K49" s="99"/>
      <c r="L49" s="92"/>
      <c r="M49" s="92"/>
      <c r="N49" s="92"/>
      <c r="O49" s="92"/>
      <c r="P49" s="92"/>
      <c r="Q49" s="92"/>
      <c r="R49" s="116"/>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row>
    <row r="50" spans="1:240" s="91" customFormat="1" ht="32.25" customHeight="1">
      <c r="A50" s="115"/>
      <c r="B50" s="373" t="s">
        <v>207</v>
      </c>
      <c r="C50" s="92"/>
      <c r="D50" s="93"/>
      <c r="E50" s="93"/>
      <c r="F50" s="93"/>
      <c r="G50" s="93"/>
      <c r="H50" s="93"/>
      <c r="I50" s="93"/>
      <c r="J50" s="92"/>
      <c r="K50" s="99"/>
      <c r="L50" s="92"/>
      <c r="M50" s="92"/>
      <c r="N50" s="92"/>
      <c r="O50" s="92"/>
      <c r="P50" s="92"/>
      <c r="Q50" s="92"/>
      <c r="R50" s="116"/>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c r="IC50" s="80"/>
      <c r="ID50" s="80"/>
      <c r="IE50" s="80"/>
      <c r="IF50" s="80"/>
    </row>
    <row r="51" spans="1:240" s="91" customFormat="1" ht="32.25" customHeight="1">
      <c r="A51" s="115"/>
      <c r="B51" s="374" t="s">
        <v>209</v>
      </c>
      <c r="C51" s="92"/>
      <c r="D51" s="93"/>
      <c r="E51" s="93"/>
      <c r="F51" s="93"/>
      <c r="G51" s="93"/>
      <c r="H51" s="93"/>
      <c r="I51" s="93"/>
      <c r="J51" s="92"/>
      <c r="K51" s="99"/>
      <c r="L51" s="92"/>
      <c r="M51" s="92"/>
      <c r="N51" s="92"/>
      <c r="O51" s="92"/>
      <c r="P51" s="92"/>
      <c r="Q51" s="92"/>
      <c r="R51" s="116"/>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c r="IC51" s="80"/>
      <c r="ID51" s="80"/>
      <c r="IE51" s="80"/>
      <c r="IF51" s="80"/>
    </row>
    <row r="52" spans="1:240" s="91" customFormat="1" ht="32.25" customHeight="1">
      <c r="A52" s="115"/>
      <c r="B52" s="375" t="s">
        <v>210</v>
      </c>
      <c r="C52" s="92"/>
      <c r="D52" s="93"/>
      <c r="E52" s="93"/>
      <c r="F52" s="93"/>
      <c r="G52" s="93"/>
      <c r="H52" s="93"/>
      <c r="I52" s="93"/>
      <c r="J52" s="92"/>
      <c r="K52" s="99"/>
      <c r="L52" s="92"/>
      <c r="M52" s="92"/>
      <c r="N52" s="92"/>
      <c r="O52" s="92"/>
      <c r="P52" s="92"/>
      <c r="Q52" s="92"/>
      <c r="R52" s="116"/>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0"/>
      <c r="FU52" s="80"/>
      <c r="FV52" s="80"/>
      <c r="FW52" s="80"/>
      <c r="FX52" s="80"/>
      <c r="FY52" s="80"/>
      <c r="FZ52" s="80"/>
      <c r="GA52" s="80"/>
      <c r="GB52" s="80"/>
      <c r="GC52" s="80"/>
      <c r="GD52" s="80"/>
      <c r="GE52" s="80"/>
      <c r="GF52" s="80"/>
      <c r="GG52" s="80"/>
      <c r="GH52" s="80"/>
      <c r="GI52" s="80"/>
      <c r="GJ52" s="80"/>
      <c r="GK52" s="80"/>
      <c r="GL52" s="80"/>
      <c r="GM52" s="80"/>
      <c r="GN52" s="80"/>
      <c r="GO52" s="80"/>
      <c r="GP52" s="80"/>
      <c r="GQ52" s="80"/>
      <c r="GR52" s="80"/>
      <c r="GS52" s="80"/>
      <c r="GT52" s="80"/>
      <c r="GU52" s="80"/>
      <c r="GV52" s="80"/>
      <c r="GW52" s="80"/>
      <c r="GX52" s="80"/>
      <c r="GY52" s="80"/>
      <c r="GZ52" s="80"/>
      <c r="HA52" s="80"/>
      <c r="HB52" s="80"/>
      <c r="HC52" s="80"/>
      <c r="HD52" s="80"/>
      <c r="HE52" s="80"/>
      <c r="HF52" s="80"/>
      <c r="HG52" s="80"/>
      <c r="HH52" s="80"/>
      <c r="HI52" s="80"/>
      <c r="HJ52" s="80"/>
      <c r="HK52" s="80"/>
      <c r="HL52" s="80"/>
      <c r="HM52" s="80"/>
      <c r="HN52" s="80"/>
      <c r="HO52" s="80"/>
      <c r="HP52" s="80"/>
      <c r="HQ52" s="80"/>
      <c r="HR52" s="80"/>
      <c r="HS52" s="80"/>
      <c r="HT52" s="80"/>
      <c r="HU52" s="80"/>
      <c r="HV52" s="80"/>
      <c r="HW52" s="80"/>
      <c r="HX52" s="80"/>
      <c r="HY52" s="80"/>
      <c r="HZ52" s="80"/>
      <c r="IA52" s="80"/>
      <c r="IB52" s="80"/>
      <c r="IC52" s="80"/>
      <c r="ID52" s="80"/>
      <c r="IE52" s="80"/>
      <c r="IF52" s="80"/>
    </row>
    <row r="53" spans="1:240" s="91" customFormat="1" ht="32.25" customHeight="1">
      <c r="A53" s="115"/>
      <c r="B53" s="372" t="s">
        <v>211</v>
      </c>
      <c r="C53" s="92"/>
      <c r="D53" s="93"/>
      <c r="E53" s="93"/>
      <c r="F53" s="93"/>
      <c r="G53" s="93"/>
      <c r="H53" s="93"/>
      <c r="I53" s="93"/>
      <c r="J53" s="92"/>
      <c r="K53" s="99"/>
      <c r="L53" s="92"/>
      <c r="M53" s="92"/>
      <c r="N53" s="92"/>
      <c r="O53" s="92"/>
      <c r="P53" s="92"/>
      <c r="Q53" s="92"/>
      <c r="R53" s="116"/>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c r="FK53" s="80"/>
      <c r="FL53" s="80"/>
      <c r="FM53" s="80"/>
      <c r="FN53" s="80"/>
      <c r="FO53" s="80"/>
      <c r="FP53" s="80"/>
      <c r="FQ53" s="80"/>
      <c r="FR53" s="80"/>
      <c r="FS53" s="80"/>
      <c r="FT53" s="80"/>
      <c r="FU53" s="80"/>
      <c r="FV53" s="80"/>
      <c r="FW53" s="80"/>
      <c r="FX53" s="80"/>
      <c r="FY53" s="80"/>
      <c r="FZ53" s="80"/>
      <c r="GA53" s="80"/>
      <c r="GB53" s="80"/>
      <c r="GC53" s="80"/>
      <c r="GD53" s="80"/>
      <c r="GE53" s="80"/>
      <c r="GF53" s="80"/>
      <c r="GG53" s="80"/>
      <c r="GH53" s="80"/>
      <c r="GI53" s="80"/>
      <c r="GJ53" s="80"/>
      <c r="GK53" s="80"/>
      <c r="GL53" s="80"/>
      <c r="GM53" s="80"/>
      <c r="GN53" s="80"/>
      <c r="GO53" s="80"/>
      <c r="GP53" s="80"/>
      <c r="GQ53" s="80"/>
      <c r="GR53" s="80"/>
      <c r="GS53" s="80"/>
      <c r="GT53" s="80"/>
      <c r="GU53" s="80"/>
      <c r="GV53" s="80"/>
      <c r="GW53" s="80"/>
      <c r="GX53" s="80"/>
      <c r="GY53" s="80"/>
      <c r="GZ53" s="80"/>
      <c r="HA53" s="80"/>
      <c r="HB53" s="80"/>
      <c r="HC53" s="80"/>
      <c r="HD53" s="80"/>
      <c r="HE53" s="80"/>
      <c r="HF53" s="80"/>
      <c r="HG53" s="80"/>
      <c r="HH53" s="80"/>
      <c r="HI53" s="80"/>
      <c r="HJ53" s="80"/>
      <c r="HK53" s="80"/>
      <c r="HL53" s="80"/>
      <c r="HM53" s="80"/>
      <c r="HN53" s="80"/>
      <c r="HO53" s="80"/>
      <c r="HP53" s="80"/>
      <c r="HQ53" s="80"/>
      <c r="HR53" s="80"/>
      <c r="HS53" s="80"/>
      <c r="HT53" s="80"/>
      <c r="HU53" s="80"/>
      <c r="HV53" s="80"/>
      <c r="HW53" s="80"/>
      <c r="HX53" s="80"/>
      <c r="HY53" s="80"/>
      <c r="HZ53" s="80"/>
      <c r="IA53" s="80"/>
      <c r="IB53" s="80"/>
      <c r="IC53" s="80"/>
      <c r="ID53" s="80"/>
      <c r="IE53" s="80"/>
      <c r="IF53" s="80"/>
    </row>
    <row r="54" spans="1:240" s="91" customFormat="1" ht="32.25" customHeight="1">
      <c r="A54" s="115"/>
      <c r="B54" s="373" t="s">
        <v>212</v>
      </c>
      <c r="C54" s="92"/>
      <c r="D54" s="93"/>
      <c r="E54" s="93"/>
      <c r="F54" s="93"/>
      <c r="G54" s="93"/>
      <c r="H54" s="93"/>
      <c r="I54" s="93"/>
      <c r="J54" s="92"/>
      <c r="K54" s="99"/>
      <c r="L54" s="92"/>
      <c r="M54" s="92"/>
      <c r="N54" s="92"/>
      <c r="O54" s="92"/>
      <c r="P54" s="92"/>
      <c r="Q54" s="92"/>
      <c r="R54" s="116"/>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c r="FE54" s="80"/>
      <c r="FF54" s="80"/>
      <c r="FG54" s="80"/>
      <c r="FH54" s="80"/>
      <c r="FI54" s="80"/>
      <c r="FJ54" s="80"/>
      <c r="FK54" s="80"/>
      <c r="FL54" s="80"/>
      <c r="FM54" s="80"/>
      <c r="FN54" s="80"/>
      <c r="FO54" s="80"/>
      <c r="FP54" s="80"/>
      <c r="FQ54" s="80"/>
      <c r="FR54" s="80"/>
      <c r="FS54" s="80"/>
      <c r="FT54" s="80"/>
      <c r="FU54" s="80"/>
      <c r="FV54" s="80"/>
      <c r="FW54" s="80"/>
      <c r="FX54" s="80"/>
      <c r="FY54" s="80"/>
      <c r="FZ54" s="80"/>
      <c r="GA54" s="80"/>
      <c r="GB54" s="80"/>
      <c r="GC54" s="80"/>
      <c r="GD54" s="80"/>
      <c r="GE54" s="80"/>
      <c r="GF54" s="80"/>
      <c r="GG54" s="80"/>
      <c r="GH54" s="80"/>
      <c r="GI54" s="80"/>
      <c r="GJ54" s="80"/>
      <c r="GK54" s="80"/>
      <c r="GL54" s="80"/>
      <c r="GM54" s="80"/>
      <c r="GN54" s="80"/>
      <c r="GO54" s="80"/>
      <c r="GP54" s="80"/>
      <c r="GQ54" s="80"/>
      <c r="GR54" s="80"/>
      <c r="GS54" s="80"/>
      <c r="GT54" s="80"/>
      <c r="GU54" s="80"/>
      <c r="GV54" s="80"/>
      <c r="GW54" s="80"/>
      <c r="GX54" s="80"/>
      <c r="GY54" s="80"/>
      <c r="GZ54" s="80"/>
      <c r="HA54" s="80"/>
      <c r="HB54" s="80"/>
      <c r="HC54" s="80"/>
      <c r="HD54" s="80"/>
      <c r="HE54" s="80"/>
      <c r="HF54" s="80"/>
      <c r="HG54" s="80"/>
      <c r="HH54" s="80"/>
      <c r="HI54" s="80"/>
      <c r="HJ54" s="80"/>
      <c r="HK54" s="80"/>
      <c r="HL54" s="80"/>
      <c r="HM54" s="80"/>
      <c r="HN54" s="80"/>
      <c r="HO54" s="80"/>
      <c r="HP54" s="80"/>
      <c r="HQ54" s="80"/>
      <c r="HR54" s="80"/>
      <c r="HS54" s="80"/>
      <c r="HT54" s="80"/>
      <c r="HU54" s="80"/>
      <c r="HV54" s="80"/>
      <c r="HW54" s="80"/>
      <c r="HX54" s="80"/>
      <c r="HY54" s="80"/>
      <c r="HZ54" s="80"/>
      <c r="IA54" s="80"/>
      <c r="IB54" s="80"/>
      <c r="IC54" s="80"/>
      <c r="ID54" s="80"/>
      <c r="IE54" s="80"/>
      <c r="IF54" s="80"/>
    </row>
    <row r="55" spans="1:240" s="91" customFormat="1" ht="32.25" customHeight="1">
      <c r="A55" s="115"/>
      <c r="B55" s="376" t="s">
        <v>427</v>
      </c>
      <c r="C55" s="92"/>
      <c r="D55" s="93"/>
      <c r="E55" s="93"/>
      <c r="F55" s="93"/>
      <c r="G55" s="93"/>
      <c r="H55" s="93"/>
      <c r="I55" s="93"/>
      <c r="J55" s="92"/>
      <c r="K55" s="99"/>
      <c r="L55" s="92"/>
      <c r="M55" s="92"/>
      <c r="N55" s="92"/>
      <c r="O55" s="92"/>
      <c r="P55" s="92"/>
      <c r="Q55" s="92"/>
      <c r="R55" s="116"/>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c r="HT55" s="80"/>
      <c r="HU55" s="80"/>
      <c r="HV55" s="80"/>
      <c r="HW55" s="80"/>
      <c r="HX55" s="80"/>
      <c r="HY55" s="80"/>
      <c r="HZ55" s="80"/>
      <c r="IA55" s="80"/>
      <c r="IB55" s="80"/>
      <c r="IC55" s="80"/>
      <c r="ID55" s="80"/>
      <c r="IE55" s="80"/>
      <c r="IF55" s="80"/>
    </row>
    <row r="56" spans="1:240" s="91" customFormat="1" ht="32.25" customHeight="1">
      <c r="A56" s="115"/>
      <c r="B56" s="375" t="s">
        <v>214</v>
      </c>
      <c r="C56" s="92"/>
      <c r="D56" s="93"/>
      <c r="E56" s="93"/>
      <c r="F56" s="93"/>
      <c r="G56" s="93"/>
      <c r="H56" s="93"/>
      <c r="I56" s="93"/>
      <c r="J56" s="92"/>
      <c r="K56" s="99"/>
      <c r="L56" s="92"/>
      <c r="M56" s="92"/>
      <c r="N56" s="92"/>
      <c r="O56" s="92"/>
      <c r="P56" s="92"/>
      <c r="Q56" s="92"/>
      <c r="R56" s="116"/>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row>
    <row r="57" spans="1:240" s="91" customFormat="1" ht="32.25" customHeight="1">
      <c r="A57" s="115"/>
      <c r="B57" s="372" t="s">
        <v>215</v>
      </c>
      <c r="C57" s="92"/>
      <c r="D57" s="93"/>
      <c r="E57" s="93"/>
      <c r="F57" s="93"/>
      <c r="G57" s="93"/>
      <c r="H57" s="93"/>
      <c r="I57" s="93"/>
      <c r="J57" s="92"/>
      <c r="K57" s="99"/>
      <c r="L57" s="92"/>
      <c r="M57" s="92"/>
      <c r="N57" s="92"/>
      <c r="O57" s="92"/>
      <c r="P57" s="92"/>
      <c r="Q57" s="92"/>
      <c r="R57" s="116"/>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row>
    <row r="58" spans="1:240" s="91" customFormat="1" ht="32.25" customHeight="1">
      <c r="A58" s="115"/>
      <c r="B58" s="373" t="s">
        <v>216</v>
      </c>
      <c r="C58" s="92"/>
      <c r="D58" s="93"/>
      <c r="E58" s="93"/>
      <c r="F58" s="93"/>
      <c r="G58" s="93"/>
      <c r="H58" s="93"/>
      <c r="I58" s="93"/>
      <c r="J58" s="92"/>
      <c r="K58" s="99"/>
      <c r="L58" s="92"/>
      <c r="M58" s="92"/>
      <c r="N58" s="92"/>
      <c r="O58" s="92"/>
      <c r="P58" s="92"/>
      <c r="Q58" s="92"/>
      <c r="R58" s="116"/>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row>
    <row r="59" spans="1:240" s="91" customFormat="1" ht="32.25" customHeight="1">
      <c r="A59" s="115"/>
      <c r="B59" s="374" t="s">
        <v>310</v>
      </c>
      <c r="C59" s="92"/>
      <c r="D59" s="93"/>
      <c r="E59" s="93"/>
      <c r="F59" s="93"/>
      <c r="G59" s="93"/>
      <c r="H59" s="93"/>
      <c r="I59" s="93"/>
      <c r="J59" s="92"/>
      <c r="K59" s="99"/>
      <c r="L59" s="92"/>
      <c r="M59" s="92"/>
      <c r="N59" s="92"/>
      <c r="O59" s="92"/>
      <c r="P59" s="92"/>
      <c r="Q59" s="92"/>
      <c r="R59" s="116"/>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c r="IC59" s="80"/>
      <c r="ID59" s="80"/>
      <c r="IE59" s="80"/>
      <c r="IF59" s="80"/>
    </row>
    <row r="60" spans="1:240" s="91" customFormat="1" ht="32.25" customHeight="1">
      <c r="A60" s="115"/>
      <c r="B60" s="375" t="s">
        <v>217</v>
      </c>
      <c r="C60" s="92"/>
      <c r="D60" s="93"/>
      <c r="E60" s="93"/>
      <c r="F60" s="93"/>
      <c r="G60" s="93"/>
      <c r="H60" s="93"/>
      <c r="I60" s="93"/>
      <c r="J60" s="92"/>
      <c r="K60" s="99"/>
      <c r="L60" s="92"/>
      <c r="M60" s="92"/>
      <c r="N60" s="92"/>
      <c r="O60" s="92"/>
      <c r="P60" s="92"/>
      <c r="Q60" s="92"/>
      <c r="R60" s="116"/>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0"/>
      <c r="FG60" s="80"/>
      <c r="FH60" s="80"/>
      <c r="FI60" s="80"/>
      <c r="FJ60" s="80"/>
      <c r="FK60" s="80"/>
      <c r="FL60" s="80"/>
      <c r="FM60" s="80"/>
      <c r="FN60" s="80"/>
      <c r="FO60" s="80"/>
      <c r="FP60" s="80"/>
      <c r="FQ60" s="80"/>
      <c r="FR60" s="80"/>
      <c r="FS60" s="80"/>
      <c r="FT60" s="80"/>
      <c r="FU60" s="80"/>
      <c r="FV60" s="80"/>
      <c r="FW60" s="80"/>
      <c r="FX60" s="80"/>
      <c r="FY60" s="80"/>
      <c r="FZ60" s="80"/>
      <c r="GA60" s="80"/>
      <c r="GB60" s="80"/>
      <c r="GC60" s="80"/>
      <c r="GD60" s="80"/>
      <c r="GE60" s="80"/>
      <c r="GF60" s="80"/>
      <c r="GG60" s="80"/>
      <c r="GH60" s="80"/>
      <c r="GI60" s="80"/>
      <c r="GJ60" s="80"/>
      <c r="GK60" s="80"/>
      <c r="GL60" s="80"/>
      <c r="GM60" s="80"/>
      <c r="GN60" s="80"/>
      <c r="GO60" s="80"/>
      <c r="GP60" s="80"/>
      <c r="GQ60" s="80"/>
      <c r="GR60" s="80"/>
      <c r="GS60" s="80"/>
      <c r="GT60" s="80"/>
      <c r="GU60" s="80"/>
      <c r="GV60" s="80"/>
      <c r="GW60" s="80"/>
      <c r="GX60" s="80"/>
      <c r="GY60" s="80"/>
      <c r="GZ60" s="80"/>
      <c r="HA60" s="80"/>
      <c r="HB60" s="80"/>
      <c r="HC60" s="80"/>
      <c r="HD60" s="80"/>
      <c r="HE60" s="80"/>
      <c r="HF60" s="80"/>
      <c r="HG60" s="80"/>
      <c r="HH60" s="80"/>
      <c r="HI60" s="80"/>
      <c r="HJ60" s="80"/>
      <c r="HK60" s="80"/>
      <c r="HL60" s="80"/>
      <c r="HM60" s="80"/>
      <c r="HN60" s="80"/>
      <c r="HO60" s="80"/>
      <c r="HP60" s="80"/>
      <c r="HQ60" s="80"/>
      <c r="HR60" s="80"/>
      <c r="HS60" s="80"/>
      <c r="HT60" s="80"/>
      <c r="HU60" s="80"/>
      <c r="HV60" s="80"/>
      <c r="HW60" s="80"/>
      <c r="HX60" s="80"/>
      <c r="HY60" s="80"/>
      <c r="HZ60" s="80"/>
      <c r="IA60" s="80"/>
      <c r="IB60" s="80"/>
      <c r="IC60" s="80"/>
      <c r="ID60" s="80"/>
      <c r="IE60" s="80"/>
      <c r="IF60" s="80"/>
    </row>
    <row r="61" spans="1:240" s="91" customFormat="1" ht="32.25" customHeight="1">
      <c r="A61" s="115"/>
      <c r="B61" s="372" t="s">
        <v>218</v>
      </c>
      <c r="C61" s="92"/>
      <c r="D61" s="93"/>
      <c r="E61" s="93"/>
      <c r="F61" s="93"/>
      <c r="G61" s="93"/>
      <c r="H61" s="93"/>
      <c r="I61" s="93"/>
      <c r="J61" s="92"/>
      <c r="K61" s="99"/>
      <c r="L61" s="92"/>
      <c r="M61" s="92"/>
      <c r="N61" s="92"/>
      <c r="O61" s="92"/>
      <c r="P61" s="92"/>
      <c r="Q61" s="92"/>
      <c r="R61" s="116"/>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0"/>
      <c r="FK61" s="80"/>
      <c r="FL61" s="80"/>
      <c r="FM61" s="80"/>
      <c r="FN61" s="80"/>
      <c r="FO61" s="80"/>
      <c r="FP61" s="80"/>
      <c r="FQ61" s="80"/>
      <c r="FR61" s="80"/>
      <c r="FS61" s="80"/>
      <c r="FT61" s="80"/>
      <c r="FU61" s="80"/>
      <c r="FV61" s="80"/>
      <c r="FW61" s="80"/>
      <c r="FX61" s="80"/>
      <c r="FY61" s="80"/>
      <c r="FZ61" s="80"/>
      <c r="GA61" s="80"/>
      <c r="GB61" s="80"/>
      <c r="GC61" s="80"/>
      <c r="GD61" s="80"/>
      <c r="GE61" s="80"/>
      <c r="GF61" s="80"/>
      <c r="GG61" s="80"/>
      <c r="GH61" s="80"/>
      <c r="GI61" s="80"/>
      <c r="GJ61" s="80"/>
      <c r="GK61" s="80"/>
      <c r="GL61" s="80"/>
      <c r="GM61" s="80"/>
      <c r="GN61" s="80"/>
      <c r="GO61" s="80"/>
      <c r="GP61" s="80"/>
      <c r="GQ61" s="80"/>
      <c r="GR61" s="80"/>
      <c r="GS61" s="80"/>
      <c r="GT61" s="80"/>
      <c r="GU61" s="80"/>
      <c r="GV61" s="80"/>
      <c r="GW61" s="80"/>
      <c r="GX61" s="80"/>
      <c r="GY61" s="80"/>
      <c r="GZ61" s="80"/>
      <c r="HA61" s="80"/>
      <c r="HB61" s="80"/>
      <c r="HC61" s="80"/>
      <c r="HD61" s="80"/>
      <c r="HE61" s="80"/>
      <c r="HF61" s="80"/>
      <c r="HG61" s="80"/>
      <c r="HH61" s="80"/>
      <c r="HI61" s="80"/>
      <c r="HJ61" s="80"/>
      <c r="HK61" s="80"/>
      <c r="HL61" s="80"/>
      <c r="HM61" s="80"/>
      <c r="HN61" s="80"/>
      <c r="HO61" s="80"/>
      <c r="HP61" s="80"/>
      <c r="HQ61" s="80"/>
      <c r="HR61" s="80"/>
      <c r="HS61" s="80"/>
      <c r="HT61" s="80"/>
      <c r="HU61" s="80"/>
      <c r="HV61" s="80"/>
      <c r="HW61" s="80"/>
      <c r="HX61" s="80"/>
      <c r="HY61" s="80"/>
      <c r="HZ61" s="80"/>
      <c r="IA61" s="80"/>
      <c r="IB61" s="80"/>
      <c r="IC61" s="80"/>
      <c r="ID61" s="80"/>
      <c r="IE61" s="80"/>
      <c r="IF61" s="80"/>
    </row>
    <row r="62" spans="1:240" s="91" customFormat="1" ht="32.25" customHeight="1">
      <c r="A62" s="115"/>
      <c r="B62" s="373" t="s">
        <v>213</v>
      </c>
      <c r="C62" s="92"/>
      <c r="D62" s="93"/>
      <c r="E62" s="93"/>
      <c r="F62" s="93"/>
      <c r="G62" s="93"/>
      <c r="H62" s="93"/>
      <c r="I62" s="93"/>
      <c r="J62" s="92"/>
      <c r="K62" s="99"/>
      <c r="L62" s="92"/>
      <c r="M62" s="92"/>
      <c r="N62" s="92"/>
      <c r="O62" s="92"/>
      <c r="P62" s="92"/>
      <c r="Q62" s="92"/>
      <c r="R62" s="116"/>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0"/>
      <c r="FF62" s="80"/>
      <c r="FG62" s="80"/>
      <c r="FH62" s="80"/>
      <c r="FI62" s="80"/>
      <c r="FJ62" s="80"/>
      <c r="FK62" s="80"/>
      <c r="FL62" s="80"/>
      <c r="FM62" s="80"/>
      <c r="FN62" s="80"/>
      <c r="FO62" s="80"/>
      <c r="FP62" s="80"/>
      <c r="FQ62" s="80"/>
      <c r="FR62" s="80"/>
      <c r="FS62" s="80"/>
      <c r="FT62" s="80"/>
      <c r="FU62" s="80"/>
      <c r="FV62" s="80"/>
      <c r="FW62" s="80"/>
      <c r="FX62" s="80"/>
      <c r="FY62" s="80"/>
      <c r="FZ62" s="80"/>
      <c r="GA62" s="80"/>
      <c r="GB62" s="80"/>
      <c r="GC62" s="80"/>
      <c r="GD62" s="80"/>
      <c r="GE62" s="80"/>
      <c r="GF62" s="80"/>
      <c r="GG62" s="80"/>
      <c r="GH62" s="80"/>
      <c r="GI62" s="80"/>
      <c r="GJ62" s="80"/>
      <c r="GK62" s="80"/>
      <c r="GL62" s="80"/>
      <c r="GM62" s="80"/>
      <c r="GN62" s="80"/>
      <c r="GO62" s="80"/>
      <c r="GP62" s="80"/>
      <c r="GQ62" s="80"/>
      <c r="GR62" s="80"/>
      <c r="GS62" s="80"/>
      <c r="GT62" s="80"/>
      <c r="GU62" s="80"/>
      <c r="GV62" s="80"/>
      <c r="GW62" s="80"/>
      <c r="GX62" s="80"/>
      <c r="GY62" s="80"/>
      <c r="GZ62" s="80"/>
      <c r="HA62" s="80"/>
      <c r="HB62" s="80"/>
      <c r="HC62" s="80"/>
      <c r="HD62" s="80"/>
      <c r="HE62" s="80"/>
      <c r="HF62" s="80"/>
      <c r="HG62" s="80"/>
      <c r="HH62" s="80"/>
      <c r="HI62" s="80"/>
      <c r="HJ62" s="80"/>
      <c r="HK62" s="80"/>
      <c r="HL62" s="80"/>
      <c r="HM62" s="80"/>
      <c r="HN62" s="80"/>
      <c r="HO62" s="80"/>
      <c r="HP62" s="80"/>
      <c r="HQ62" s="80"/>
      <c r="HR62" s="80"/>
      <c r="HS62" s="80"/>
      <c r="HT62" s="80"/>
      <c r="HU62" s="80"/>
      <c r="HV62" s="80"/>
      <c r="HW62" s="80"/>
      <c r="HX62" s="80"/>
      <c r="HY62" s="80"/>
      <c r="HZ62" s="80"/>
      <c r="IA62" s="80"/>
      <c r="IB62" s="80"/>
      <c r="IC62" s="80"/>
      <c r="ID62" s="80"/>
      <c r="IE62" s="80"/>
      <c r="IF62" s="80"/>
    </row>
    <row r="63" spans="1:240" s="91" customFormat="1" ht="32.25" customHeight="1">
      <c r="A63" s="115"/>
      <c r="B63" s="374" t="s">
        <v>311</v>
      </c>
      <c r="C63" s="92"/>
      <c r="D63" s="93"/>
      <c r="E63" s="93"/>
      <c r="F63" s="93"/>
      <c r="G63" s="93"/>
      <c r="H63" s="93"/>
      <c r="I63" s="93"/>
      <c r="J63" s="92"/>
      <c r="K63" s="99"/>
      <c r="L63" s="92"/>
      <c r="M63" s="92"/>
      <c r="N63" s="92"/>
      <c r="O63" s="92"/>
      <c r="P63" s="92"/>
      <c r="Q63" s="92"/>
      <c r="R63" s="116"/>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row>
    <row r="64" spans="1:240" s="91" customFormat="1" ht="32.25" customHeight="1">
      <c r="A64" s="115"/>
      <c r="B64" s="375" t="s">
        <v>312</v>
      </c>
      <c r="C64" s="92"/>
      <c r="D64" s="93"/>
      <c r="E64" s="93"/>
      <c r="F64" s="93"/>
      <c r="G64" s="93"/>
      <c r="H64" s="93"/>
      <c r="I64" s="93"/>
      <c r="J64" s="92"/>
      <c r="K64" s="99"/>
      <c r="L64" s="92"/>
      <c r="M64" s="92"/>
      <c r="N64" s="92"/>
      <c r="O64" s="92"/>
      <c r="P64" s="92"/>
      <c r="Q64" s="92"/>
      <c r="R64" s="116"/>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X64" s="80"/>
      <c r="FY64" s="80"/>
      <c r="FZ64" s="80"/>
      <c r="GA64" s="80"/>
      <c r="GB64" s="80"/>
      <c r="GC64" s="80"/>
      <c r="GD64" s="80"/>
      <c r="GE64" s="80"/>
      <c r="GF64" s="80"/>
      <c r="GG64" s="80"/>
      <c r="GH64" s="80"/>
      <c r="GI64" s="80"/>
      <c r="GJ64" s="80"/>
      <c r="GK64" s="80"/>
      <c r="GL64" s="80"/>
      <c r="GM64" s="80"/>
      <c r="GN64" s="80"/>
      <c r="GO64" s="80"/>
      <c r="GP64" s="80"/>
      <c r="GQ64" s="80"/>
      <c r="GR64" s="80"/>
      <c r="GS64" s="80"/>
      <c r="GT64" s="80"/>
      <c r="GU64" s="80"/>
      <c r="GV64" s="80"/>
      <c r="GW64" s="80"/>
      <c r="GX64" s="80"/>
      <c r="GY64" s="80"/>
      <c r="GZ64" s="80"/>
      <c r="HA64" s="80"/>
      <c r="HB64" s="80"/>
      <c r="HC64" s="80"/>
      <c r="HD64" s="80"/>
      <c r="HE64" s="80"/>
      <c r="HF64" s="80"/>
      <c r="HG64" s="80"/>
      <c r="HH64" s="80"/>
      <c r="HI64" s="80"/>
      <c r="HJ64" s="80"/>
      <c r="HK64" s="80"/>
      <c r="HL64" s="80"/>
      <c r="HM64" s="80"/>
      <c r="HN64" s="80"/>
      <c r="HO64" s="80"/>
      <c r="HP64" s="80"/>
      <c r="HQ64" s="80"/>
      <c r="HR64" s="80"/>
      <c r="HS64" s="80"/>
      <c r="HT64" s="80"/>
      <c r="HU64" s="80"/>
      <c r="HV64" s="80"/>
      <c r="HW64" s="80"/>
      <c r="HX64" s="80"/>
      <c r="HY64" s="80"/>
      <c r="HZ64" s="80"/>
      <c r="IA64" s="80"/>
      <c r="IB64" s="80"/>
      <c r="IC64" s="80"/>
      <c r="ID64" s="80"/>
      <c r="IE64" s="80"/>
      <c r="IF64" s="80"/>
    </row>
    <row r="65" spans="1:240" s="91" customFormat="1" ht="32.25" customHeight="1">
      <c r="A65" s="115"/>
      <c r="B65" s="372" t="s">
        <v>222</v>
      </c>
      <c r="C65" s="92"/>
      <c r="D65" s="93"/>
      <c r="E65" s="93"/>
      <c r="F65" s="93"/>
      <c r="G65" s="93"/>
      <c r="H65" s="93"/>
      <c r="I65" s="93"/>
      <c r="J65" s="92"/>
      <c r="K65" s="99"/>
      <c r="L65" s="92"/>
      <c r="M65" s="92"/>
      <c r="N65" s="92"/>
      <c r="O65" s="92"/>
      <c r="P65" s="92"/>
      <c r="Q65" s="92"/>
      <c r="R65" s="116"/>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X65" s="80"/>
      <c r="FY65" s="80"/>
      <c r="FZ65" s="80"/>
      <c r="GA65" s="80"/>
      <c r="GB65" s="80"/>
      <c r="GC65" s="80"/>
      <c r="GD65" s="80"/>
      <c r="GE65" s="80"/>
      <c r="GF65" s="80"/>
      <c r="GG65" s="80"/>
      <c r="GH65" s="80"/>
      <c r="GI65" s="80"/>
      <c r="GJ65" s="80"/>
      <c r="GK65" s="80"/>
      <c r="GL65" s="80"/>
      <c r="GM65" s="80"/>
      <c r="GN65" s="80"/>
      <c r="GO65" s="80"/>
      <c r="GP65" s="80"/>
      <c r="GQ65" s="80"/>
      <c r="GR65" s="80"/>
      <c r="GS65" s="80"/>
      <c r="GT65" s="80"/>
      <c r="GU65" s="80"/>
      <c r="GV65" s="80"/>
      <c r="GW65" s="80"/>
      <c r="GX65" s="80"/>
      <c r="GY65" s="80"/>
      <c r="GZ65" s="80"/>
      <c r="HA65" s="80"/>
      <c r="HB65" s="80"/>
      <c r="HC65" s="80"/>
      <c r="HD65" s="80"/>
      <c r="HE65" s="80"/>
      <c r="HF65" s="80"/>
      <c r="HG65" s="80"/>
      <c r="HH65" s="80"/>
      <c r="HI65" s="80"/>
      <c r="HJ65" s="80"/>
      <c r="HK65" s="80"/>
      <c r="HL65" s="80"/>
      <c r="HM65" s="80"/>
      <c r="HN65" s="80"/>
      <c r="HO65" s="80"/>
      <c r="HP65" s="80"/>
      <c r="HQ65" s="80"/>
      <c r="HR65" s="80"/>
      <c r="HS65" s="80"/>
      <c r="HT65" s="80"/>
      <c r="HU65" s="80"/>
      <c r="HV65" s="80"/>
      <c r="HW65" s="80"/>
      <c r="HX65" s="80"/>
      <c r="HY65" s="80"/>
      <c r="HZ65" s="80"/>
      <c r="IA65" s="80"/>
      <c r="IB65" s="80"/>
      <c r="IC65" s="80"/>
      <c r="ID65" s="80"/>
      <c r="IE65" s="80"/>
      <c r="IF65" s="80"/>
    </row>
    <row r="66" spans="1:240" s="91" customFormat="1" ht="32.25" customHeight="1">
      <c r="A66" s="115"/>
      <c r="B66" s="373" t="s">
        <v>223</v>
      </c>
      <c r="C66" s="92"/>
      <c r="D66" s="93"/>
      <c r="E66" s="93"/>
      <c r="F66" s="93"/>
      <c r="G66" s="93"/>
      <c r="H66" s="93"/>
      <c r="I66" s="93"/>
      <c r="J66" s="92"/>
      <c r="K66" s="99"/>
      <c r="L66" s="92"/>
      <c r="M66" s="92"/>
      <c r="N66" s="92"/>
      <c r="O66" s="92"/>
      <c r="P66" s="92"/>
      <c r="Q66" s="92"/>
      <c r="R66" s="116"/>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X66" s="80"/>
      <c r="FY66" s="80"/>
      <c r="FZ66" s="80"/>
      <c r="GA66" s="80"/>
      <c r="GB66" s="80"/>
      <c r="GC66" s="80"/>
      <c r="GD66" s="80"/>
      <c r="GE66" s="80"/>
      <c r="GF66" s="80"/>
      <c r="GG66" s="80"/>
      <c r="GH66" s="80"/>
      <c r="GI66" s="80"/>
      <c r="GJ66" s="80"/>
      <c r="GK66" s="80"/>
      <c r="GL66" s="80"/>
      <c r="GM66" s="80"/>
      <c r="GN66" s="80"/>
      <c r="GO66" s="80"/>
      <c r="GP66" s="80"/>
      <c r="GQ66" s="80"/>
      <c r="GR66" s="80"/>
      <c r="GS66" s="80"/>
      <c r="GT66" s="80"/>
      <c r="GU66" s="80"/>
      <c r="GV66" s="80"/>
      <c r="GW66" s="80"/>
      <c r="GX66" s="80"/>
      <c r="GY66" s="80"/>
      <c r="GZ66" s="80"/>
      <c r="HA66" s="80"/>
      <c r="HB66" s="80"/>
      <c r="HC66" s="80"/>
      <c r="HD66" s="80"/>
      <c r="HE66" s="80"/>
      <c r="HF66" s="80"/>
      <c r="HG66" s="80"/>
      <c r="HH66" s="80"/>
      <c r="HI66" s="80"/>
      <c r="HJ66" s="80"/>
      <c r="HK66" s="80"/>
      <c r="HL66" s="80"/>
      <c r="HM66" s="80"/>
      <c r="HN66" s="80"/>
      <c r="HO66" s="80"/>
      <c r="HP66" s="80"/>
      <c r="HQ66" s="80"/>
      <c r="HR66" s="80"/>
      <c r="HS66" s="80"/>
      <c r="HT66" s="80"/>
      <c r="HU66" s="80"/>
      <c r="HV66" s="80"/>
      <c r="HW66" s="80"/>
      <c r="HX66" s="80"/>
      <c r="HY66" s="80"/>
      <c r="HZ66" s="80"/>
      <c r="IA66" s="80"/>
      <c r="IB66" s="80"/>
      <c r="IC66" s="80"/>
      <c r="ID66" s="80"/>
      <c r="IE66" s="80"/>
      <c r="IF66" s="80"/>
    </row>
    <row r="67" spans="1:240" s="91" customFormat="1" ht="32.25" customHeight="1">
      <c r="A67" s="115"/>
      <c r="B67" s="374" t="s">
        <v>224</v>
      </c>
      <c r="C67" s="92"/>
      <c r="D67" s="93"/>
      <c r="E67" s="93"/>
      <c r="F67" s="93"/>
      <c r="G67" s="93"/>
      <c r="H67" s="93"/>
      <c r="I67" s="93"/>
      <c r="J67" s="92"/>
      <c r="K67" s="99"/>
      <c r="L67" s="92"/>
      <c r="M67" s="92"/>
      <c r="N67" s="92"/>
      <c r="O67" s="92"/>
      <c r="P67" s="92"/>
      <c r="Q67" s="92"/>
      <c r="R67" s="116"/>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80"/>
      <c r="FF67" s="80"/>
      <c r="FG67" s="80"/>
      <c r="FH67" s="80"/>
      <c r="FI67" s="80"/>
      <c r="FJ67" s="80"/>
      <c r="FK67" s="80"/>
      <c r="FL67" s="80"/>
      <c r="FM67" s="80"/>
      <c r="FN67" s="80"/>
      <c r="FO67" s="80"/>
      <c r="FP67" s="80"/>
      <c r="FQ67" s="80"/>
      <c r="FR67" s="80"/>
      <c r="FS67" s="80"/>
      <c r="FT67" s="80"/>
      <c r="FU67" s="80"/>
      <c r="FV67" s="80"/>
      <c r="FW67" s="80"/>
      <c r="FX67" s="80"/>
      <c r="FY67" s="80"/>
      <c r="FZ67" s="80"/>
      <c r="GA67" s="80"/>
      <c r="GB67" s="80"/>
      <c r="GC67" s="80"/>
      <c r="GD67" s="80"/>
      <c r="GE67" s="80"/>
      <c r="GF67" s="80"/>
      <c r="GG67" s="80"/>
      <c r="GH67" s="80"/>
      <c r="GI67" s="80"/>
      <c r="GJ67" s="80"/>
      <c r="GK67" s="80"/>
      <c r="GL67" s="80"/>
      <c r="GM67" s="80"/>
      <c r="GN67" s="80"/>
      <c r="GO67" s="80"/>
      <c r="GP67" s="80"/>
      <c r="GQ67" s="80"/>
      <c r="GR67" s="80"/>
      <c r="GS67" s="80"/>
      <c r="GT67" s="80"/>
      <c r="GU67" s="80"/>
      <c r="GV67" s="80"/>
      <c r="GW67" s="80"/>
      <c r="GX67" s="80"/>
      <c r="GY67" s="80"/>
      <c r="GZ67" s="80"/>
      <c r="HA67" s="80"/>
      <c r="HB67" s="80"/>
      <c r="HC67" s="80"/>
      <c r="HD67" s="80"/>
      <c r="HE67" s="80"/>
      <c r="HF67" s="80"/>
      <c r="HG67" s="80"/>
      <c r="HH67" s="80"/>
      <c r="HI67" s="80"/>
      <c r="HJ67" s="80"/>
      <c r="HK67" s="80"/>
      <c r="HL67" s="80"/>
      <c r="HM67" s="80"/>
      <c r="HN67" s="80"/>
      <c r="HO67" s="80"/>
      <c r="HP67" s="80"/>
      <c r="HQ67" s="80"/>
      <c r="HR67" s="80"/>
      <c r="HS67" s="80"/>
      <c r="HT67" s="80"/>
      <c r="HU67" s="80"/>
      <c r="HV67" s="80"/>
      <c r="HW67" s="80"/>
      <c r="HX67" s="80"/>
      <c r="HY67" s="80"/>
      <c r="HZ67" s="80"/>
      <c r="IA67" s="80"/>
      <c r="IB67" s="80"/>
      <c r="IC67" s="80"/>
      <c r="ID67" s="80"/>
      <c r="IE67" s="80"/>
      <c r="IF67" s="80"/>
    </row>
    <row r="68" spans="1:240" s="91" customFormat="1" ht="32.25" customHeight="1">
      <c r="A68" s="115"/>
      <c r="B68" s="375" t="s">
        <v>313</v>
      </c>
      <c r="C68" s="92"/>
      <c r="D68" s="93"/>
      <c r="E68" s="93"/>
      <c r="F68" s="93"/>
      <c r="G68" s="93"/>
      <c r="H68" s="93"/>
      <c r="I68" s="93"/>
      <c r="J68" s="92"/>
      <c r="K68" s="99"/>
      <c r="L68" s="92"/>
      <c r="M68" s="92"/>
      <c r="N68" s="92"/>
      <c r="O68" s="92"/>
      <c r="P68" s="92"/>
      <c r="Q68" s="92"/>
      <c r="R68" s="116"/>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0"/>
      <c r="FX68" s="80"/>
      <c r="FY68" s="80"/>
      <c r="FZ68" s="80"/>
      <c r="GA68" s="80"/>
      <c r="GB68" s="80"/>
      <c r="GC68" s="80"/>
      <c r="GD68" s="80"/>
      <c r="GE68" s="80"/>
      <c r="GF68" s="80"/>
      <c r="GG68" s="80"/>
      <c r="GH68" s="80"/>
      <c r="GI68" s="80"/>
      <c r="GJ68" s="80"/>
      <c r="GK68" s="80"/>
      <c r="GL68" s="80"/>
      <c r="GM68" s="80"/>
      <c r="GN68" s="80"/>
      <c r="GO68" s="80"/>
      <c r="GP68" s="80"/>
      <c r="GQ68" s="80"/>
      <c r="GR68" s="80"/>
      <c r="GS68" s="80"/>
      <c r="GT68" s="80"/>
      <c r="GU68" s="80"/>
      <c r="GV68" s="80"/>
      <c r="GW68" s="80"/>
      <c r="GX68" s="80"/>
      <c r="GY68" s="80"/>
      <c r="GZ68" s="80"/>
      <c r="HA68" s="80"/>
      <c r="HB68" s="80"/>
      <c r="HC68" s="80"/>
      <c r="HD68" s="80"/>
      <c r="HE68" s="80"/>
      <c r="HF68" s="80"/>
      <c r="HG68" s="80"/>
      <c r="HH68" s="80"/>
      <c r="HI68" s="80"/>
      <c r="HJ68" s="80"/>
      <c r="HK68" s="80"/>
      <c r="HL68" s="80"/>
      <c r="HM68" s="80"/>
      <c r="HN68" s="80"/>
      <c r="HO68" s="80"/>
      <c r="HP68" s="80"/>
      <c r="HQ68" s="80"/>
      <c r="HR68" s="80"/>
      <c r="HS68" s="80"/>
      <c r="HT68" s="80"/>
      <c r="HU68" s="80"/>
      <c r="HV68" s="80"/>
      <c r="HW68" s="80"/>
      <c r="HX68" s="80"/>
      <c r="HY68" s="80"/>
      <c r="HZ68" s="80"/>
      <c r="IA68" s="80"/>
      <c r="IB68" s="80"/>
      <c r="IC68" s="80"/>
      <c r="ID68" s="80"/>
      <c r="IE68" s="80"/>
      <c r="IF68" s="80"/>
    </row>
    <row r="69" spans="1:240" s="91" customFormat="1">
      <c r="A69" s="115"/>
      <c r="B69" s="92"/>
      <c r="C69" s="92"/>
      <c r="D69" s="93"/>
      <c r="E69" s="93"/>
      <c r="F69" s="93"/>
      <c r="G69" s="93"/>
      <c r="H69" s="93"/>
      <c r="I69" s="93"/>
      <c r="J69" s="92"/>
      <c r="K69" s="99"/>
      <c r="L69" s="92"/>
      <c r="M69" s="92"/>
      <c r="N69" s="92"/>
      <c r="O69" s="92"/>
      <c r="P69" s="92"/>
      <c r="Q69" s="92"/>
      <c r="R69" s="116"/>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0"/>
      <c r="FX69" s="80"/>
      <c r="FY69" s="80"/>
      <c r="FZ69" s="80"/>
      <c r="GA69" s="80"/>
      <c r="GB69" s="80"/>
      <c r="GC69" s="80"/>
      <c r="GD69" s="80"/>
      <c r="GE69" s="80"/>
      <c r="GF69" s="80"/>
      <c r="GG69" s="80"/>
      <c r="GH69" s="80"/>
      <c r="GI69" s="80"/>
      <c r="GJ69" s="80"/>
      <c r="GK69" s="80"/>
      <c r="GL69" s="80"/>
      <c r="GM69" s="80"/>
      <c r="GN69" s="80"/>
      <c r="GO69" s="80"/>
      <c r="GP69" s="80"/>
      <c r="GQ69" s="80"/>
      <c r="GR69" s="80"/>
      <c r="GS69" s="80"/>
      <c r="GT69" s="80"/>
      <c r="GU69" s="80"/>
      <c r="GV69" s="80"/>
      <c r="GW69" s="80"/>
      <c r="GX69" s="80"/>
      <c r="GY69" s="80"/>
      <c r="GZ69" s="80"/>
      <c r="HA69" s="80"/>
      <c r="HB69" s="80"/>
      <c r="HC69" s="80"/>
      <c r="HD69" s="80"/>
      <c r="HE69" s="80"/>
      <c r="HF69" s="80"/>
      <c r="HG69" s="80"/>
      <c r="HH69" s="80"/>
      <c r="HI69" s="80"/>
      <c r="HJ69" s="80"/>
      <c r="HK69" s="80"/>
      <c r="HL69" s="80"/>
      <c r="HM69" s="80"/>
      <c r="HN69" s="80"/>
      <c r="HO69" s="80"/>
      <c r="HP69" s="80"/>
      <c r="HQ69" s="80"/>
      <c r="HR69" s="80"/>
      <c r="HS69" s="80"/>
      <c r="HT69" s="80"/>
      <c r="HU69" s="80"/>
      <c r="HV69" s="80"/>
      <c r="HW69" s="80"/>
      <c r="HX69" s="80"/>
      <c r="HY69" s="80"/>
      <c r="HZ69" s="80"/>
      <c r="IA69" s="80"/>
      <c r="IB69" s="80"/>
      <c r="IC69" s="80"/>
      <c r="ID69" s="80"/>
      <c r="IE69" s="80"/>
      <c r="IF69" s="80"/>
    </row>
    <row r="70" spans="1:240" s="91" customFormat="1">
      <c r="A70" s="115"/>
      <c r="B70" s="113"/>
      <c r="C70" s="92"/>
      <c r="D70" s="93"/>
      <c r="E70" s="93"/>
      <c r="F70" s="93"/>
      <c r="G70" s="93"/>
      <c r="H70" s="93"/>
      <c r="I70" s="93"/>
      <c r="J70" s="92"/>
      <c r="K70" s="99"/>
      <c r="L70" s="92"/>
      <c r="M70" s="92"/>
      <c r="N70" s="92"/>
      <c r="O70" s="92"/>
      <c r="P70" s="114"/>
      <c r="Q70" s="92"/>
      <c r="R70" s="116"/>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0"/>
      <c r="FX70" s="80"/>
      <c r="FY70" s="80"/>
      <c r="FZ70" s="80"/>
      <c r="GA70" s="80"/>
      <c r="GB70" s="80"/>
      <c r="GC70" s="80"/>
      <c r="GD70" s="80"/>
      <c r="GE70" s="80"/>
      <c r="GF70" s="80"/>
      <c r="GG70" s="80"/>
      <c r="GH70" s="80"/>
      <c r="GI70" s="80"/>
      <c r="GJ70" s="80"/>
      <c r="GK70" s="80"/>
      <c r="GL70" s="80"/>
      <c r="GM70" s="80"/>
      <c r="GN70" s="80"/>
      <c r="GO70" s="80"/>
      <c r="GP70" s="80"/>
      <c r="GQ70" s="80"/>
      <c r="GR70" s="80"/>
      <c r="GS70" s="80"/>
      <c r="GT70" s="80"/>
      <c r="GU70" s="80"/>
      <c r="GV70" s="80"/>
      <c r="GW70" s="80"/>
      <c r="GX70" s="80"/>
      <c r="GY70" s="80"/>
      <c r="GZ70" s="80"/>
      <c r="HA70" s="80"/>
      <c r="HB70" s="80"/>
      <c r="HC70" s="80"/>
      <c r="HD70" s="80"/>
      <c r="HE70" s="80"/>
      <c r="HF70" s="80"/>
      <c r="HG70" s="80"/>
      <c r="HH70" s="80"/>
      <c r="HI70" s="80"/>
      <c r="HJ70" s="80"/>
      <c r="HK70" s="80"/>
      <c r="HL70" s="80"/>
      <c r="HM70" s="80"/>
      <c r="HN70" s="80"/>
      <c r="HO70" s="80"/>
      <c r="HP70" s="80"/>
      <c r="HQ70" s="80"/>
      <c r="HR70" s="80"/>
      <c r="HS70" s="80"/>
      <c r="HT70" s="80"/>
      <c r="HU70" s="80"/>
      <c r="HV70" s="80"/>
      <c r="HW70" s="80"/>
      <c r="HX70" s="80"/>
      <c r="HY70" s="80"/>
      <c r="HZ70" s="80"/>
      <c r="IA70" s="80"/>
      <c r="IB70" s="80"/>
      <c r="IC70" s="80"/>
      <c r="ID70" s="80"/>
      <c r="IE70" s="80"/>
      <c r="IF70" s="80"/>
    </row>
    <row r="71" spans="1:240" s="91" customFormat="1">
      <c r="A71" s="115"/>
      <c r="B71" s="113"/>
      <c r="C71" s="92"/>
      <c r="D71" s="93"/>
      <c r="E71" s="93"/>
      <c r="F71" s="93"/>
      <c r="G71" s="93"/>
      <c r="H71" s="93"/>
      <c r="I71" s="93"/>
      <c r="J71" s="92"/>
      <c r="K71" s="99"/>
      <c r="L71" s="92"/>
      <c r="M71" s="92"/>
      <c r="N71" s="92"/>
      <c r="O71" s="92"/>
      <c r="P71" s="92"/>
      <c r="Q71" s="92"/>
      <c r="R71" s="116"/>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80"/>
      <c r="FB71" s="80"/>
      <c r="FC71" s="80"/>
      <c r="FD71" s="80"/>
      <c r="FE71" s="80"/>
      <c r="FF71" s="80"/>
      <c r="FG71" s="80"/>
      <c r="FH71" s="80"/>
      <c r="FI71" s="80"/>
      <c r="FJ71" s="80"/>
      <c r="FK71" s="80"/>
      <c r="FL71" s="80"/>
      <c r="FM71" s="80"/>
      <c r="FN71" s="80"/>
      <c r="FO71" s="80"/>
      <c r="FP71" s="80"/>
      <c r="FQ71" s="80"/>
      <c r="FR71" s="80"/>
      <c r="FS71" s="80"/>
      <c r="FT71" s="80"/>
      <c r="FU71" s="80"/>
      <c r="FV71" s="80"/>
      <c r="FW71" s="80"/>
      <c r="FX71" s="80"/>
      <c r="FY71" s="80"/>
      <c r="FZ71" s="80"/>
      <c r="GA71" s="80"/>
      <c r="GB71" s="80"/>
      <c r="GC71" s="80"/>
      <c r="GD71" s="80"/>
      <c r="GE71" s="80"/>
      <c r="GF71" s="80"/>
      <c r="GG71" s="80"/>
      <c r="GH71" s="80"/>
      <c r="GI71" s="80"/>
      <c r="GJ71" s="80"/>
      <c r="GK71" s="80"/>
      <c r="GL71" s="80"/>
      <c r="GM71" s="80"/>
      <c r="GN71" s="80"/>
      <c r="GO71" s="80"/>
      <c r="GP71" s="80"/>
      <c r="GQ71" s="80"/>
      <c r="GR71" s="80"/>
      <c r="GS71" s="80"/>
      <c r="GT71" s="80"/>
      <c r="GU71" s="80"/>
      <c r="GV71" s="80"/>
      <c r="GW71" s="80"/>
      <c r="GX71" s="80"/>
      <c r="GY71" s="80"/>
      <c r="GZ71" s="80"/>
      <c r="HA71" s="80"/>
      <c r="HB71" s="80"/>
      <c r="HC71" s="80"/>
      <c r="HD71" s="80"/>
      <c r="HE71" s="80"/>
      <c r="HF71" s="80"/>
      <c r="HG71" s="80"/>
      <c r="HH71" s="80"/>
      <c r="HI71" s="80"/>
      <c r="HJ71" s="80"/>
      <c r="HK71" s="80"/>
      <c r="HL71" s="80"/>
      <c r="HM71" s="80"/>
      <c r="HN71" s="80"/>
      <c r="HO71" s="80"/>
      <c r="HP71" s="80"/>
      <c r="HQ71" s="80"/>
      <c r="HR71" s="80"/>
      <c r="HS71" s="80"/>
      <c r="HT71" s="80"/>
      <c r="HU71" s="80"/>
      <c r="HV71" s="80"/>
      <c r="HW71" s="80"/>
      <c r="HX71" s="80"/>
      <c r="HY71" s="80"/>
      <c r="HZ71" s="80"/>
      <c r="IA71" s="80"/>
      <c r="IB71" s="80"/>
      <c r="IC71" s="80"/>
      <c r="ID71" s="80"/>
      <c r="IE71" s="80"/>
      <c r="IF71" s="80"/>
    </row>
    <row r="72" spans="1:240" s="91" customFormat="1">
      <c r="A72" s="115"/>
      <c r="B72" s="92"/>
      <c r="C72" s="92"/>
      <c r="D72" s="93"/>
      <c r="E72" s="93"/>
      <c r="F72" s="93"/>
      <c r="G72" s="93"/>
      <c r="H72" s="93"/>
      <c r="I72" s="93"/>
      <c r="J72" s="92"/>
      <c r="K72" s="99"/>
      <c r="L72" s="92"/>
      <c r="M72" s="92"/>
      <c r="N72" s="92"/>
      <c r="O72" s="92"/>
      <c r="P72" s="92"/>
      <c r="Q72" s="92"/>
      <c r="R72" s="116"/>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80"/>
      <c r="GK72" s="80"/>
      <c r="GL72" s="80"/>
      <c r="GM72" s="80"/>
      <c r="GN72" s="80"/>
      <c r="GO72" s="80"/>
      <c r="GP72" s="80"/>
      <c r="GQ72" s="80"/>
      <c r="GR72" s="80"/>
      <c r="GS72" s="80"/>
      <c r="GT72" s="80"/>
      <c r="GU72" s="80"/>
      <c r="GV72" s="80"/>
      <c r="GW72" s="80"/>
      <c r="GX72" s="80"/>
      <c r="GY72" s="80"/>
      <c r="GZ72" s="80"/>
      <c r="HA72" s="80"/>
      <c r="HB72" s="80"/>
      <c r="HC72" s="80"/>
      <c r="HD72" s="80"/>
      <c r="HE72" s="80"/>
      <c r="HF72" s="80"/>
      <c r="HG72" s="80"/>
      <c r="HH72" s="80"/>
      <c r="HI72" s="80"/>
      <c r="HJ72" s="80"/>
      <c r="HK72" s="80"/>
      <c r="HL72" s="80"/>
      <c r="HM72" s="80"/>
      <c r="HN72" s="80"/>
      <c r="HO72" s="80"/>
      <c r="HP72" s="80"/>
      <c r="HQ72" s="80"/>
      <c r="HR72" s="80"/>
      <c r="HS72" s="80"/>
      <c r="HT72" s="80"/>
      <c r="HU72" s="80"/>
      <c r="HV72" s="80"/>
      <c r="HW72" s="80"/>
      <c r="HX72" s="80"/>
      <c r="HY72" s="80"/>
      <c r="HZ72" s="80"/>
      <c r="IA72" s="80"/>
      <c r="IB72" s="80"/>
      <c r="IC72" s="80"/>
      <c r="ID72" s="80"/>
      <c r="IE72" s="80"/>
      <c r="IF72" s="80"/>
    </row>
    <row r="73" spans="1:240" s="91" customFormat="1">
      <c r="A73" s="115"/>
      <c r="B73" s="92"/>
      <c r="C73" s="92"/>
      <c r="D73" s="93"/>
      <c r="E73" s="93"/>
      <c r="F73" s="93"/>
      <c r="G73" s="93"/>
      <c r="H73" s="93"/>
      <c r="I73" s="93"/>
      <c r="J73" s="92"/>
      <c r="K73" s="99"/>
      <c r="L73" s="92"/>
      <c r="M73" s="92"/>
      <c r="N73" s="92"/>
      <c r="O73" s="92"/>
      <c r="P73" s="92"/>
      <c r="Q73" s="92"/>
      <c r="R73" s="116"/>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c r="GQ73" s="80"/>
      <c r="GR73" s="80"/>
      <c r="GS73" s="80"/>
      <c r="GT73" s="80"/>
      <c r="GU73" s="80"/>
      <c r="GV73" s="80"/>
      <c r="GW73" s="80"/>
      <c r="GX73" s="80"/>
      <c r="GY73" s="80"/>
      <c r="GZ73" s="80"/>
      <c r="HA73" s="80"/>
      <c r="HB73" s="80"/>
      <c r="HC73" s="80"/>
      <c r="HD73" s="80"/>
      <c r="HE73" s="80"/>
      <c r="HF73" s="80"/>
      <c r="HG73" s="80"/>
      <c r="HH73" s="80"/>
      <c r="HI73" s="80"/>
      <c r="HJ73" s="80"/>
      <c r="HK73" s="80"/>
      <c r="HL73" s="80"/>
      <c r="HM73" s="80"/>
      <c r="HN73" s="80"/>
      <c r="HO73" s="80"/>
      <c r="HP73" s="80"/>
      <c r="HQ73" s="80"/>
      <c r="HR73" s="80"/>
      <c r="HS73" s="80"/>
      <c r="HT73" s="80"/>
      <c r="HU73" s="80"/>
      <c r="HV73" s="80"/>
      <c r="HW73" s="80"/>
      <c r="HX73" s="80"/>
      <c r="HY73" s="80"/>
      <c r="HZ73" s="80"/>
      <c r="IA73" s="80"/>
      <c r="IB73" s="80"/>
      <c r="IC73" s="80"/>
      <c r="ID73" s="80"/>
      <c r="IE73" s="80"/>
      <c r="IF73" s="80"/>
    </row>
    <row r="74" spans="1:240" s="91" customFormat="1">
      <c r="A74" s="115"/>
      <c r="B74" s="92"/>
      <c r="C74" s="92"/>
      <c r="D74" s="93"/>
      <c r="E74" s="93"/>
      <c r="F74" s="93"/>
      <c r="G74" s="93"/>
      <c r="H74" s="93"/>
      <c r="I74" s="93"/>
      <c r="J74" s="92"/>
      <c r="K74" s="99"/>
      <c r="L74" s="92"/>
      <c r="M74" s="92"/>
      <c r="N74" s="92"/>
      <c r="O74" s="92"/>
      <c r="P74" s="92"/>
      <c r="Q74" s="92"/>
      <c r="R74" s="116"/>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c r="GQ74" s="80"/>
      <c r="GR74" s="80"/>
      <c r="GS74" s="80"/>
      <c r="GT74" s="80"/>
      <c r="GU74" s="80"/>
      <c r="GV74" s="80"/>
      <c r="GW74" s="80"/>
      <c r="GX74" s="80"/>
      <c r="GY74" s="80"/>
      <c r="GZ74" s="80"/>
      <c r="HA74" s="80"/>
      <c r="HB74" s="80"/>
      <c r="HC74" s="80"/>
      <c r="HD74" s="80"/>
      <c r="HE74" s="80"/>
      <c r="HF74" s="80"/>
      <c r="HG74" s="80"/>
      <c r="HH74" s="80"/>
      <c r="HI74" s="80"/>
      <c r="HJ74" s="80"/>
      <c r="HK74" s="80"/>
      <c r="HL74" s="80"/>
      <c r="HM74" s="80"/>
      <c r="HN74" s="80"/>
      <c r="HO74" s="80"/>
      <c r="HP74" s="80"/>
      <c r="HQ74" s="80"/>
      <c r="HR74" s="80"/>
      <c r="HS74" s="80"/>
      <c r="HT74" s="80"/>
      <c r="HU74" s="80"/>
      <c r="HV74" s="80"/>
      <c r="HW74" s="80"/>
      <c r="HX74" s="80"/>
      <c r="HY74" s="80"/>
      <c r="HZ74" s="80"/>
      <c r="IA74" s="80"/>
      <c r="IB74" s="80"/>
      <c r="IC74" s="80"/>
      <c r="ID74" s="80"/>
      <c r="IE74" s="80"/>
      <c r="IF74" s="80"/>
    </row>
    <row r="75" spans="1:240" s="91" customFormat="1">
      <c r="A75" s="115"/>
      <c r="B75" s="92"/>
      <c r="C75" s="92"/>
      <c r="D75" s="93"/>
      <c r="E75" s="93"/>
      <c r="F75" s="93"/>
      <c r="G75" s="93"/>
      <c r="H75" s="93"/>
      <c r="I75" s="93"/>
      <c r="J75" s="92"/>
      <c r="K75" s="99"/>
      <c r="L75" s="92"/>
      <c r="M75" s="92"/>
      <c r="N75" s="92"/>
      <c r="O75" s="92"/>
      <c r="P75" s="92"/>
      <c r="Q75" s="92"/>
      <c r="R75" s="116"/>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c r="GQ75" s="80"/>
      <c r="GR75" s="80"/>
      <c r="GS75" s="80"/>
      <c r="GT75" s="80"/>
      <c r="GU75" s="80"/>
      <c r="GV75" s="80"/>
      <c r="GW75" s="80"/>
      <c r="GX75" s="80"/>
      <c r="GY75" s="80"/>
      <c r="GZ75" s="80"/>
      <c r="HA75" s="80"/>
      <c r="HB75" s="80"/>
      <c r="HC75" s="80"/>
      <c r="HD75" s="80"/>
      <c r="HE75" s="80"/>
      <c r="HF75" s="80"/>
      <c r="HG75" s="80"/>
      <c r="HH75" s="80"/>
      <c r="HI75" s="80"/>
      <c r="HJ75" s="80"/>
      <c r="HK75" s="80"/>
      <c r="HL75" s="80"/>
      <c r="HM75" s="80"/>
      <c r="HN75" s="80"/>
      <c r="HO75" s="80"/>
      <c r="HP75" s="80"/>
      <c r="HQ75" s="80"/>
      <c r="HR75" s="80"/>
      <c r="HS75" s="80"/>
      <c r="HT75" s="80"/>
      <c r="HU75" s="80"/>
      <c r="HV75" s="80"/>
      <c r="HW75" s="80"/>
      <c r="HX75" s="80"/>
      <c r="HY75" s="80"/>
      <c r="HZ75" s="80"/>
      <c r="IA75" s="80"/>
      <c r="IB75" s="80"/>
      <c r="IC75" s="80"/>
      <c r="ID75" s="80"/>
      <c r="IE75" s="80"/>
      <c r="IF75" s="80"/>
    </row>
    <row r="76" spans="1:240" s="91" customFormat="1">
      <c r="A76" s="115"/>
      <c r="B76" s="92"/>
      <c r="C76" s="92"/>
      <c r="D76" s="93"/>
      <c r="E76" s="93"/>
      <c r="F76" s="93"/>
      <c r="G76" s="93"/>
      <c r="H76" s="93"/>
      <c r="I76" s="93"/>
      <c r="J76" s="92"/>
      <c r="K76" s="99"/>
      <c r="L76" s="92"/>
      <c r="M76" s="92"/>
      <c r="N76" s="92"/>
      <c r="O76" s="92"/>
      <c r="P76" s="92"/>
      <c r="Q76" s="92"/>
      <c r="R76" s="116"/>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c r="FH76" s="80"/>
      <c r="FI76" s="80"/>
      <c r="FJ76" s="80"/>
      <c r="FK76" s="80"/>
      <c r="FL76" s="80"/>
      <c r="FM76" s="80"/>
      <c r="FN76" s="80"/>
      <c r="FO76" s="80"/>
      <c r="FP76" s="80"/>
      <c r="FQ76" s="80"/>
      <c r="FR76" s="80"/>
      <c r="FS76" s="80"/>
      <c r="FT76" s="80"/>
      <c r="FU76" s="80"/>
      <c r="FV76" s="80"/>
      <c r="FW76" s="80"/>
      <c r="FX76" s="80"/>
      <c r="FY76" s="80"/>
      <c r="FZ76" s="80"/>
      <c r="GA76" s="80"/>
      <c r="GB76" s="80"/>
      <c r="GC76" s="80"/>
      <c r="GD76" s="80"/>
      <c r="GE76" s="80"/>
      <c r="GF76" s="80"/>
      <c r="GG76" s="80"/>
      <c r="GH76" s="80"/>
      <c r="GI76" s="80"/>
      <c r="GJ76" s="80"/>
      <c r="GK76" s="80"/>
      <c r="GL76" s="80"/>
      <c r="GM76" s="80"/>
      <c r="GN76" s="80"/>
      <c r="GO76" s="80"/>
      <c r="GP76" s="80"/>
      <c r="GQ76" s="80"/>
      <c r="GR76" s="80"/>
      <c r="GS76" s="80"/>
      <c r="GT76" s="80"/>
      <c r="GU76" s="80"/>
      <c r="GV76" s="80"/>
      <c r="GW76" s="80"/>
      <c r="GX76" s="80"/>
      <c r="GY76" s="80"/>
      <c r="GZ76" s="80"/>
      <c r="HA76" s="80"/>
      <c r="HB76" s="80"/>
      <c r="HC76" s="80"/>
      <c r="HD76" s="80"/>
      <c r="HE76" s="80"/>
      <c r="HF76" s="80"/>
      <c r="HG76" s="80"/>
      <c r="HH76" s="80"/>
      <c r="HI76" s="80"/>
      <c r="HJ76" s="80"/>
      <c r="HK76" s="80"/>
      <c r="HL76" s="80"/>
      <c r="HM76" s="80"/>
      <c r="HN76" s="80"/>
      <c r="HO76" s="80"/>
      <c r="HP76" s="80"/>
      <c r="HQ76" s="80"/>
      <c r="HR76" s="80"/>
      <c r="HS76" s="80"/>
      <c r="HT76" s="80"/>
      <c r="HU76" s="80"/>
      <c r="HV76" s="80"/>
      <c r="HW76" s="80"/>
      <c r="HX76" s="80"/>
      <c r="HY76" s="80"/>
      <c r="HZ76" s="80"/>
      <c r="IA76" s="80"/>
      <c r="IB76" s="80"/>
      <c r="IC76" s="80"/>
      <c r="ID76" s="80"/>
      <c r="IE76" s="80"/>
      <c r="IF76" s="80"/>
    </row>
    <row r="77" spans="1:240" s="91" customFormat="1">
      <c r="A77" s="115"/>
      <c r="B77" s="92"/>
      <c r="C77" s="92"/>
      <c r="D77" s="93"/>
      <c r="E77" s="93"/>
      <c r="F77" s="93"/>
      <c r="G77" s="93"/>
      <c r="H77" s="93"/>
      <c r="I77" s="93"/>
      <c r="J77" s="92"/>
      <c r="K77" s="99"/>
      <c r="L77" s="92"/>
      <c r="M77" s="92"/>
      <c r="N77" s="92"/>
      <c r="O77" s="92"/>
      <c r="P77" s="92"/>
      <c r="Q77" s="92"/>
      <c r="R77" s="116"/>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c r="IC77" s="80"/>
      <c r="ID77" s="80"/>
      <c r="IE77" s="80"/>
      <c r="IF77" s="80"/>
    </row>
    <row r="78" spans="1:240" s="91" customFormat="1">
      <c r="A78" s="115"/>
      <c r="B78" s="92"/>
      <c r="C78" s="92"/>
      <c r="D78" s="93"/>
      <c r="E78" s="93"/>
      <c r="F78" s="93"/>
      <c r="G78" s="93"/>
      <c r="H78" s="93"/>
      <c r="I78" s="93"/>
      <c r="J78" s="92"/>
      <c r="K78" s="99"/>
      <c r="L78" s="92"/>
      <c r="M78" s="92"/>
      <c r="N78" s="92"/>
      <c r="O78" s="92"/>
      <c r="P78" s="92"/>
      <c r="Q78" s="92"/>
      <c r="R78" s="116"/>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c r="IC78" s="80"/>
      <c r="ID78" s="80"/>
      <c r="IE78" s="80"/>
      <c r="IF78" s="80"/>
    </row>
    <row r="79" spans="1:240" s="91" customFormat="1">
      <c r="A79" s="115"/>
      <c r="B79" s="92"/>
      <c r="C79" s="92"/>
      <c r="D79" s="93"/>
      <c r="E79" s="93"/>
      <c r="F79" s="93"/>
      <c r="G79" s="93"/>
      <c r="H79" s="93"/>
      <c r="I79" s="93"/>
      <c r="J79" s="92"/>
      <c r="K79" s="99"/>
      <c r="L79" s="92"/>
      <c r="M79" s="92"/>
      <c r="N79" s="92"/>
      <c r="O79" s="92"/>
      <c r="P79" s="92"/>
      <c r="Q79" s="92"/>
      <c r="R79" s="116"/>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c r="IC79" s="80"/>
      <c r="ID79" s="80"/>
      <c r="IE79" s="80"/>
      <c r="IF79" s="80"/>
    </row>
    <row r="80" spans="1:240" s="91" customFormat="1">
      <c r="A80" s="115"/>
      <c r="B80" s="92"/>
      <c r="C80" s="92"/>
      <c r="D80" s="93"/>
      <c r="E80" s="93"/>
      <c r="F80" s="93"/>
      <c r="G80" s="93"/>
      <c r="H80" s="93"/>
      <c r="I80" s="93"/>
      <c r="J80" s="92"/>
      <c r="K80" s="99"/>
      <c r="L80" s="92"/>
      <c r="M80" s="92"/>
      <c r="N80" s="92"/>
      <c r="O80" s="92"/>
      <c r="P80" s="92"/>
      <c r="Q80" s="92"/>
      <c r="R80" s="116"/>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80"/>
      <c r="FF80" s="80"/>
      <c r="FG80" s="80"/>
      <c r="FH80" s="80"/>
      <c r="FI80" s="80"/>
      <c r="FJ80" s="80"/>
      <c r="FK80" s="80"/>
      <c r="FL80" s="80"/>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c r="GQ80" s="80"/>
      <c r="GR80" s="80"/>
      <c r="GS80" s="80"/>
      <c r="GT80" s="80"/>
      <c r="GU80" s="80"/>
      <c r="GV80" s="80"/>
      <c r="GW80" s="80"/>
      <c r="GX80" s="80"/>
      <c r="GY80" s="80"/>
      <c r="GZ80" s="80"/>
      <c r="HA80" s="80"/>
      <c r="HB80" s="80"/>
      <c r="HC80" s="80"/>
      <c r="HD80" s="80"/>
      <c r="HE80" s="80"/>
      <c r="HF80" s="80"/>
      <c r="HG80" s="80"/>
      <c r="HH80" s="80"/>
      <c r="HI80" s="80"/>
      <c r="HJ80" s="80"/>
      <c r="HK80" s="80"/>
      <c r="HL80" s="80"/>
      <c r="HM80" s="80"/>
      <c r="HN80" s="80"/>
      <c r="HO80" s="80"/>
      <c r="HP80" s="80"/>
      <c r="HQ80" s="80"/>
      <c r="HR80" s="80"/>
      <c r="HS80" s="80"/>
      <c r="HT80" s="80"/>
      <c r="HU80" s="80"/>
      <c r="HV80" s="80"/>
      <c r="HW80" s="80"/>
      <c r="HX80" s="80"/>
      <c r="HY80" s="80"/>
      <c r="HZ80" s="80"/>
      <c r="IA80" s="80"/>
      <c r="IB80" s="80"/>
      <c r="IC80" s="80"/>
      <c r="ID80" s="80"/>
      <c r="IE80" s="80"/>
      <c r="IF80" s="80"/>
    </row>
    <row r="81" spans="1:240" s="91" customFormat="1">
      <c r="A81" s="115"/>
      <c r="B81" s="92"/>
      <c r="C81" s="92"/>
      <c r="D81" s="93"/>
      <c r="E81" s="93"/>
      <c r="F81" s="93"/>
      <c r="G81" s="93"/>
      <c r="H81" s="93"/>
      <c r="I81" s="93"/>
      <c r="J81" s="92"/>
      <c r="K81" s="99"/>
      <c r="L81" s="92"/>
      <c r="M81" s="92"/>
      <c r="N81" s="92"/>
      <c r="O81" s="92"/>
      <c r="P81" s="92"/>
      <c r="Q81" s="92"/>
      <c r="R81" s="116"/>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c r="GQ81" s="80"/>
      <c r="GR81" s="80"/>
      <c r="GS81" s="80"/>
      <c r="GT81" s="80"/>
      <c r="GU81" s="80"/>
      <c r="GV81" s="80"/>
      <c r="GW81" s="80"/>
      <c r="GX81" s="80"/>
      <c r="GY81" s="80"/>
      <c r="GZ81" s="80"/>
      <c r="HA81" s="80"/>
      <c r="HB81" s="80"/>
      <c r="HC81" s="80"/>
      <c r="HD81" s="80"/>
      <c r="HE81" s="80"/>
      <c r="HF81" s="80"/>
      <c r="HG81" s="80"/>
      <c r="HH81" s="80"/>
      <c r="HI81" s="80"/>
      <c r="HJ81" s="80"/>
      <c r="HK81" s="80"/>
      <c r="HL81" s="80"/>
      <c r="HM81" s="80"/>
      <c r="HN81" s="80"/>
      <c r="HO81" s="80"/>
      <c r="HP81" s="80"/>
      <c r="HQ81" s="80"/>
      <c r="HR81" s="80"/>
      <c r="HS81" s="80"/>
      <c r="HT81" s="80"/>
      <c r="HU81" s="80"/>
      <c r="HV81" s="80"/>
      <c r="HW81" s="80"/>
      <c r="HX81" s="80"/>
      <c r="HY81" s="80"/>
      <c r="HZ81" s="80"/>
      <c r="IA81" s="80"/>
      <c r="IB81" s="80"/>
      <c r="IC81" s="80"/>
      <c r="ID81" s="80"/>
      <c r="IE81" s="80"/>
      <c r="IF81" s="80"/>
    </row>
    <row r="82" spans="1:240" s="91" customFormat="1">
      <c r="A82" s="115"/>
      <c r="B82" s="92"/>
      <c r="C82" s="92"/>
      <c r="D82" s="93"/>
      <c r="E82" s="93"/>
      <c r="F82" s="93"/>
      <c r="G82" s="93"/>
      <c r="H82" s="93"/>
      <c r="I82" s="93"/>
      <c r="J82" s="92"/>
      <c r="K82" s="99"/>
      <c r="L82" s="92"/>
      <c r="M82" s="92"/>
      <c r="N82" s="92"/>
      <c r="O82" s="92"/>
      <c r="P82" s="92"/>
      <c r="Q82" s="92"/>
      <c r="R82" s="116"/>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c r="IC82" s="80"/>
      <c r="ID82" s="80"/>
      <c r="IE82" s="80"/>
      <c r="IF82" s="80"/>
    </row>
    <row r="83" spans="1:240" s="91" customFormat="1">
      <c r="A83" s="115"/>
      <c r="B83" s="92"/>
      <c r="C83" s="92"/>
      <c r="D83" s="93"/>
      <c r="E83" s="93"/>
      <c r="F83" s="93"/>
      <c r="G83" s="93"/>
      <c r="H83" s="93"/>
      <c r="I83" s="93"/>
      <c r="J83" s="92"/>
      <c r="K83" s="99"/>
      <c r="L83" s="92"/>
      <c r="M83" s="92"/>
      <c r="N83" s="92"/>
      <c r="O83" s="92"/>
      <c r="P83" s="92"/>
      <c r="Q83" s="92"/>
      <c r="R83" s="116"/>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c r="IC83" s="80"/>
      <c r="ID83" s="80"/>
      <c r="IE83" s="80"/>
      <c r="IF83" s="80"/>
    </row>
    <row r="84" spans="1:240" s="91" customFormat="1" ht="16.5" thickBot="1">
      <c r="A84" s="119"/>
      <c r="B84" s="120"/>
      <c r="C84" s="120"/>
      <c r="D84" s="121"/>
      <c r="E84" s="121"/>
      <c r="F84" s="121"/>
      <c r="G84" s="121"/>
      <c r="H84" s="121"/>
      <c r="I84" s="121"/>
      <c r="J84" s="120"/>
      <c r="K84" s="122"/>
      <c r="L84" s="120"/>
      <c r="M84" s="120"/>
      <c r="N84" s="120"/>
      <c r="O84" s="120"/>
      <c r="P84" s="120"/>
      <c r="Q84" s="120"/>
      <c r="R84" s="123"/>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c r="FB84" s="80"/>
      <c r="FC84" s="80"/>
      <c r="FD84" s="80"/>
      <c r="FE84" s="80"/>
      <c r="FF84" s="80"/>
      <c r="FG84" s="80"/>
      <c r="FH84" s="80"/>
      <c r="FI84" s="80"/>
      <c r="FJ84" s="80"/>
      <c r="FK84" s="80"/>
      <c r="FL84" s="80"/>
      <c r="FM84" s="80"/>
      <c r="FN84" s="80"/>
      <c r="FO84" s="80"/>
      <c r="FP84" s="80"/>
      <c r="FQ84" s="80"/>
      <c r="FR84" s="80"/>
      <c r="FS84" s="80"/>
      <c r="FT84" s="80"/>
      <c r="FU84" s="80"/>
      <c r="FV84" s="80"/>
      <c r="FW84" s="80"/>
      <c r="FX84" s="80"/>
      <c r="FY84" s="80"/>
      <c r="FZ84" s="80"/>
      <c r="GA84" s="80"/>
      <c r="GB84" s="80"/>
      <c r="GC84" s="80"/>
      <c r="GD84" s="80"/>
      <c r="GE84" s="80"/>
      <c r="GF84" s="80"/>
      <c r="GG84" s="80"/>
      <c r="GH84" s="80"/>
      <c r="GI84" s="80"/>
      <c r="GJ84" s="80"/>
      <c r="GK84" s="80"/>
      <c r="GL84" s="80"/>
      <c r="GM84" s="80"/>
      <c r="GN84" s="80"/>
      <c r="GO84" s="80"/>
      <c r="GP84" s="80"/>
      <c r="GQ84" s="80"/>
      <c r="GR84" s="80"/>
      <c r="GS84" s="80"/>
      <c r="GT84" s="80"/>
      <c r="GU84" s="80"/>
      <c r="GV84" s="80"/>
      <c r="GW84" s="80"/>
      <c r="GX84" s="80"/>
      <c r="GY84" s="80"/>
      <c r="GZ84" s="80"/>
      <c r="HA84" s="80"/>
      <c r="HB84" s="80"/>
      <c r="HC84" s="80"/>
      <c r="HD84" s="80"/>
      <c r="HE84" s="80"/>
      <c r="HF84" s="80"/>
      <c r="HG84" s="80"/>
      <c r="HH84" s="80"/>
      <c r="HI84" s="80"/>
      <c r="HJ84" s="80"/>
      <c r="HK84" s="80"/>
      <c r="HL84" s="80"/>
      <c r="HM84" s="80"/>
      <c r="HN84" s="80"/>
      <c r="HO84" s="80"/>
      <c r="HP84" s="80"/>
      <c r="HQ84" s="80"/>
      <c r="HR84" s="80"/>
      <c r="HS84" s="80"/>
      <c r="HT84" s="80"/>
      <c r="HU84" s="80"/>
      <c r="HV84" s="80"/>
      <c r="HW84" s="80"/>
      <c r="HX84" s="80"/>
      <c r="HY84" s="80"/>
      <c r="HZ84" s="80"/>
      <c r="IA84" s="80"/>
      <c r="IB84" s="80"/>
      <c r="IC84" s="80"/>
      <c r="ID84" s="80"/>
      <c r="IE84" s="80"/>
      <c r="IF84" s="80"/>
    </row>
    <row r="85" spans="1:240" s="91" customFormat="1">
      <c r="A85" s="80"/>
      <c r="B85" s="80"/>
      <c r="C85" s="80"/>
      <c r="D85" s="81"/>
      <c r="E85" s="81"/>
      <c r="F85" s="81"/>
      <c r="G85" s="81"/>
      <c r="H85" s="81"/>
      <c r="I85" s="81"/>
      <c r="J85" s="80"/>
      <c r="K85" s="19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c r="FA85" s="80"/>
      <c r="FB85" s="80"/>
      <c r="FC85" s="80"/>
      <c r="FD85" s="80"/>
      <c r="FE85" s="80"/>
      <c r="FF85" s="80"/>
      <c r="FG85" s="80"/>
      <c r="FH85" s="80"/>
      <c r="FI85" s="80"/>
      <c r="FJ85" s="80"/>
      <c r="FK85" s="80"/>
      <c r="FL85" s="80"/>
      <c r="FM85" s="80"/>
      <c r="FN85" s="80"/>
      <c r="FO85" s="80"/>
      <c r="FP85" s="80"/>
      <c r="FQ85" s="80"/>
      <c r="FR85" s="80"/>
      <c r="FS85" s="80"/>
      <c r="FT85" s="80"/>
      <c r="FU85" s="80"/>
      <c r="FV85" s="80"/>
      <c r="FW85" s="80"/>
      <c r="FX85" s="80"/>
      <c r="FY85" s="80"/>
      <c r="FZ85" s="80"/>
      <c r="GA85" s="80"/>
      <c r="GB85" s="80"/>
      <c r="GC85" s="80"/>
      <c r="GD85" s="80"/>
      <c r="GE85" s="80"/>
      <c r="GF85" s="80"/>
      <c r="GG85" s="80"/>
      <c r="GH85" s="80"/>
      <c r="GI85" s="80"/>
      <c r="GJ85" s="80"/>
      <c r="GK85" s="80"/>
      <c r="GL85" s="80"/>
      <c r="GM85" s="80"/>
      <c r="GN85" s="80"/>
      <c r="GO85" s="80"/>
      <c r="GP85" s="80"/>
      <c r="GQ85" s="80"/>
      <c r="GR85" s="80"/>
      <c r="GS85" s="80"/>
      <c r="GT85" s="80"/>
      <c r="GU85" s="80"/>
      <c r="GV85" s="80"/>
      <c r="GW85" s="80"/>
      <c r="GX85" s="80"/>
      <c r="GY85" s="80"/>
      <c r="GZ85" s="80"/>
      <c r="HA85" s="80"/>
      <c r="HB85" s="80"/>
      <c r="HC85" s="80"/>
      <c r="HD85" s="80"/>
      <c r="HE85" s="80"/>
      <c r="HF85" s="80"/>
      <c r="HG85" s="80"/>
      <c r="HH85" s="80"/>
      <c r="HI85" s="80"/>
      <c r="HJ85" s="80"/>
      <c r="HK85" s="80"/>
      <c r="HL85" s="80"/>
      <c r="HM85" s="80"/>
      <c r="HN85" s="80"/>
      <c r="HO85" s="80"/>
      <c r="HP85" s="80"/>
      <c r="HQ85" s="80"/>
      <c r="HR85" s="80"/>
      <c r="HS85" s="80"/>
      <c r="HT85" s="80"/>
      <c r="HU85" s="80"/>
      <c r="HV85" s="80"/>
      <c r="HW85" s="80"/>
      <c r="HX85" s="80"/>
      <c r="HY85" s="80"/>
      <c r="HZ85" s="80"/>
      <c r="IA85" s="80"/>
      <c r="IB85" s="80"/>
      <c r="IC85" s="80"/>
      <c r="ID85" s="80"/>
      <c r="IE85" s="80"/>
      <c r="IF85" s="80"/>
    </row>
    <row r="86" spans="1:240">
      <c r="A86" s="80"/>
      <c r="B86" s="80"/>
      <c r="C86" s="80"/>
      <c r="E86" s="81"/>
      <c r="F86" s="81"/>
      <c r="G86" s="81"/>
      <c r="H86" s="81"/>
      <c r="I86" s="81"/>
      <c r="J86" s="80"/>
      <c r="K86" s="190"/>
      <c r="L86" s="80"/>
      <c r="M86" s="80"/>
      <c r="N86" s="80"/>
      <c r="O86" s="80"/>
      <c r="P86" s="80"/>
      <c r="Q86" s="80"/>
      <c r="R86" s="80"/>
    </row>
  </sheetData>
  <sheetProtection password="C7F0" sheet="1" objects="1" scenarios="1" selectLockedCells="1"/>
  <mergeCells count="7">
    <mergeCell ref="M38:N38"/>
    <mergeCell ref="B24:D24"/>
    <mergeCell ref="B31:C31"/>
    <mergeCell ref="B27:C27"/>
    <mergeCell ref="B28:C28"/>
    <mergeCell ref="B29:C29"/>
    <mergeCell ref="B30:C30"/>
  </mergeCells>
  <conditionalFormatting sqref="F30:F31 E31">
    <cfRule type="expression" dxfId="4" priority="2">
      <formula>IF(D30="Television",1,0)</formula>
    </cfRule>
  </conditionalFormatting>
  <dataValidations count="3">
    <dataValidation type="list" allowBlank="1" showInputMessage="1" showErrorMessage="1" sqref="D31">
      <formula1>$AB$26:$AB$30</formula1>
    </dataValidation>
    <dataValidation type="list" allowBlank="1" showInputMessage="1" showErrorMessage="1" sqref="D30">
      <formula1>$AA$24:$AA$26</formula1>
    </dataValidation>
    <dataValidation allowBlank="1" showInputMessage="1" showErrorMessage="1" promptTitle="If choose Television" prompt="Add season title " sqref="E30"/>
  </dataValidations>
  <hyperlinks>
    <hyperlink ref="B68" location="TRANSPORTATION" display="TRANSPORTATION"/>
    <hyperlink ref="B67" location="SOUND" display="SOUND"/>
    <hyperlink ref="B66" location="SPECIAL_EFFECTS" display="SPECIAL EFFECTS"/>
    <hyperlink ref="B65" location="SET_DECORATION" display="SET DECORATION"/>
    <hyperlink ref="B64" location="PROPS" display="PROP"/>
    <hyperlink ref="B63" location="MAKE_UP" display="MAKE UP"/>
    <hyperlink ref="B55" location="LOCATIONS" display="LOCATIONS "/>
    <hyperlink ref="B61" location="HAIR" display="HAIR"/>
    <hyperlink ref="B60" location="GRIP" display="GRIP"/>
    <hyperlink ref="B59" location="GREENS" display="GREEN"/>
    <hyperlink ref="B58" location="ELECTRIC" display="ELECTRIC"/>
    <hyperlink ref="B57" location="CRAFT_SERVICE" display="CRAFT SERVICE"/>
    <hyperlink ref="B56" location="COSTUME_WARDROBE" display="COSTUME/WARDROBE"/>
    <hyperlink ref="B62" location="CONSTRUCTION" display="CONSTRUCTION"/>
    <hyperlink ref="B54" location="CATERING" display="CATERING"/>
    <hyperlink ref="B53" location="CAMERA" display="CAMERA"/>
    <hyperlink ref="B52" location="ASSISTANT_DIRECTORS" display="ASSISTANT DIRECTORS"/>
    <hyperlink ref="B51" location="ART" display="ART"/>
    <hyperlink ref="B50" location="ACCOUNTING" display="ACCOUNTING "/>
    <hyperlink ref="B49" location="PRODUCTION" display="PRODUCTION "/>
  </hyperlinks>
  <pageMargins left="0.7" right="0.7" top="0.75" bottom="0.75" header="0.3" footer="0.3"/>
  <pageSetup orientation="portrait" horizontalDpi="0" verticalDpi="0" r:id="rId1"/>
  <headerFooter>
    <oddFooter>&amp;R&amp;"-,Italic"&amp;K01+034v1: April 2017</oddFooter>
  </headerFooter>
  <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AI417"/>
  <sheetViews>
    <sheetView showGridLines="0" zoomScalePageLayoutView="50" workbookViewId="0"/>
  </sheetViews>
  <sheetFormatPr defaultColWidth="0" defaultRowHeight="15"/>
  <cols>
    <col min="1" max="1" width="4" style="12" customWidth="1"/>
    <col min="2" max="2" width="28.140625" style="1" customWidth="1"/>
    <col min="3" max="3" width="47.28515625" style="1" customWidth="1"/>
    <col min="4" max="4" width="19.28515625" style="1" customWidth="1"/>
    <col min="5" max="5" width="8.7109375" style="1" customWidth="1"/>
    <col min="6" max="6" width="10.5703125" style="1" customWidth="1"/>
    <col min="7" max="7" width="10.7109375" style="1" customWidth="1"/>
    <col min="8" max="8" width="15.140625" style="1" customWidth="1"/>
    <col min="9" max="9" width="9.140625" style="10" hidden="1" customWidth="1"/>
    <col min="10" max="10" width="8.42578125" style="21" customWidth="1"/>
    <col min="11" max="11" width="12.42578125" style="1" hidden="1" customWidth="1"/>
    <col min="12" max="12" width="17" style="1" hidden="1" customWidth="1"/>
    <col min="13" max="13" width="12.42578125" style="1" hidden="1" customWidth="1"/>
    <col min="14" max="14" width="9.140625" style="1" hidden="1" customWidth="1"/>
    <col min="15" max="15" width="57.140625" style="1" hidden="1" customWidth="1"/>
    <col min="16" max="28" width="9.140625" style="1" hidden="1" customWidth="1"/>
    <col min="29" max="35" width="0" style="1" hidden="1" customWidth="1"/>
    <col min="36" max="36" width="9.140625" style="1" hidden="1" customWidth="1"/>
    <col min="37" max="16384" width="9.140625" style="1" hidden="1"/>
  </cols>
  <sheetData>
    <row r="1" spans="1:27" ht="24.75" customHeight="1">
      <c r="AA1" s="21" t="s">
        <v>321</v>
      </c>
    </row>
    <row r="2" spans="1:27" ht="36" customHeight="1">
      <c r="A2" s="401" t="s">
        <v>417</v>
      </c>
      <c r="B2" s="402"/>
      <c r="C2" s="402"/>
      <c r="D2" s="402"/>
      <c r="E2" s="402"/>
      <c r="F2" s="402"/>
      <c r="G2" s="402"/>
      <c r="H2" s="402"/>
      <c r="I2" s="402"/>
      <c r="J2" s="402"/>
      <c r="AA2" s="21" t="s">
        <v>323</v>
      </c>
    </row>
    <row r="3" spans="1:27" ht="25.5" customHeight="1">
      <c r="B3" s="319" t="s">
        <v>416</v>
      </c>
      <c r="C3" s="317"/>
      <c r="D3" s="317"/>
      <c r="E3" s="317"/>
      <c r="F3" s="317"/>
      <c r="G3" s="317"/>
      <c r="H3" s="317"/>
      <c r="I3" s="317"/>
      <c r="J3" s="317"/>
      <c r="AA3" s="21" t="s">
        <v>322</v>
      </c>
    </row>
    <row r="4" spans="1:27" ht="33" customHeight="1">
      <c r="B4" s="409" t="s">
        <v>8</v>
      </c>
      <c r="C4" s="409"/>
      <c r="D4" s="409"/>
      <c r="E4" s="318"/>
      <c r="F4" s="318"/>
      <c r="G4" s="318"/>
      <c r="H4" s="318"/>
      <c r="I4" s="318"/>
      <c r="J4" s="318"/>
    </row>
    <row r="5" spans="1:27" ht="36.75" customHeight="1">
      <c r="A5" s="286"/>
      <c r="B5" s="286"/>
      <c r="C5" s="286"/>
      <c r="D5" s="286"/>
      <c r="E5" s="286"/>
      <c r="F5" s="286"/>
      <c r="G5" s="286"/>
      <c r="H5" s="286"/>
      <c r="I5" s="286"/>
      <c r="J5" s="286"/>
    </row>
    <row r="6" spans="1:27" ht="181.5" customHeight="1">
      <c r="A6" s="286"/>
      <c r="B6" s="286"/>
      <c r="C6" s="286"/>
      <c r="D6" s="286"/>
      <c r="E6" s="286"/>
      <c r="F6" s="286"/>
      <c r="G6" s="286"/>
      <c r="H6" s="286"/>
      <c r="I6" s="286"/>
      <c r="J6" s="286"/>
    </row>
    <row r="7" spans="1:27" ht="51" customHeight="1" thickBot="1">
      <c r="A7" s="286"/>
      <c r="B7" s="286"/>
      <c r="C7" s="286"/>
      <c r="D7" s="286"/>
      <c r="E7" s="286"/>
      <c r="F7" s="286"/>
      <c r="G7" s="286"/>
      <c r="H7" s="286"/>
      <c r="I7" s="286"/>
      <c r="J7" s="286"/>
    </row>
    <row r="8" spans="1:27" ht="15" customHeight="1" thickBot="1">
      <c r="A8" s="442" t="s">
        <v>4</v>
      </c>
      <c r="B8" s="443"/>
      <c r="C8" s="370" t="str">
        <f>IF('1. Dashboard'!D27&lt;&gt;"",'1. Dashboard'!D27,"")</f>
        <v/>
      </c>
      <c r="D8" s="3"/>
      <c r="E8" s="434" t="s">
        <v>365</v>
      </c>
      <c r="F8" s="435"/>
      <c r="G8" s="436" t="str">
        <f>IF('1. Dashboard'!F27&lt;&gt;"",'1. Dashboard'!F27,"")</f>
        <v/>
      </c>
      <c r="H8" s="437"/>
      <c r="I8" s="17"/>
    </row>
    <row r="9" spans="1:27" ht="15" customHeight="1" thickBot="1">
      <c r="A9" s="442" t="s">
        <v>5</v>
      </c>
      <c r="B9" s="443"/>
      <c r="C9" s="370" t="str">
        <f>IF('1. Dashboard'!D28&lt;&gt;"",'1. Dashboard'!D28,"")</f>
        <v/>
      </c>
      <c r="D9" s="3"/>
      <c r="E9" s="434" t="s">
        <v>366</v>
      </c>
      <c r="F9" s="435"/>
      <c r="G9" s="436" t="str">
        <f>IF('1. Dashboard'!F28&lt;&gt;"",'1. Dashboard'!F28,"")</f>
        <v/>
      </c>
      <c r="H9" s="437"/>
      <c r="I9" s="17"/>
    </row>
    <row r="10" spans="1:27" ht="15.75" customHeight="1" thickBot="1">
      <c r="A10" s="442" t="s">
        <v>364</v>
      </c>
      <c r="B10" s="443"/>
      <c r="C10" s="370" t="str">
        <f>IF('1. Dashboard'!D29&lt;&gt;"",'1. Dashboard'!D29,"")</f>
        <v/>
      </c>
      <c r="D10" s="444" t="s">
        <v>367</v>
      </c>
      <c r="E10" s="445"/>
      <c r="F10" s="444"/>
      <c r="G10" s="436" t="str">
        <f>IF('1. Dashboard'!F29&lt;&gt;"",'1. Dashboard'!F29,"")</f>
        <v/>
      </c>
      <c r="H10" s="437"/>
      <c r="I10" s="17"/>
    </row>
    <row r="11" spans="1:27" ht="15.75" customHeight="1" thickBot="1">
      <c r="A11" s="29"/>
      <c r="B11" s="144" t="s">
        <v>370</v>
      </c>
      <c r="C11" s="181" t="str">
        <f>IF('1. Dashboard'!D30&lt;&gt;"",'1. Dashboard'!D30,"")</f>
        <v>Choose One</v>
      </c>
      <c r="D11" s="145"/>
      <c r="E11" s="30"/>
      <c r="F11" s="145" t="s">
        <v>378</v>
      </c>
      <c r="G11" s="436" t="str">
        <f>IF('1. Dashboard'!F30&lt;&gt;"",'1. Dashboard'!F30,"")</f>
        <v/>
      </c>
      <c r="H11" s="437"/>
      <c r="I11" s="147"/>
    </row>
    <row r="12" spans="1:27" ht="14.25" customHeight="1" thickBot="1">
      <c r="A12" s="29"/>
      <c r="B12" s="180" t="s">
        <v>389</v>
      </c>
      <c r="C12" s="181" t="str">
        <f>IF('1. Dashboard'!D31&lt;&gt;"",'1. Dashboard'!D31,"")</f>
        <v>Choose One</v>
      </c>
      <c r="D12" s="145"/>
      <c r="E12" s="30"/>
      <c r="F12" s="145"/>
      <c r="G12" s="146"/>
      <c r="H12" s="146"/>
      <c r="I12" s="147"/>
    </row>
    <row r="13" spans="1:27" ht="15.75" customHeight="1">
      <c r="A13" s="149"/>
      <c r="B13" s="149"/>
      <c r="C13" s="149"/>
      <c r="D13" s="149"/>
      <c r="E13" s="149"/>
      <c r="F13" s="446" t="s">
        <v>350</v>
      </c>
      <c r="G13" s="446"/>
      <c r="H13" s="446"/>
      <c r="I13" s="446"/>
      <c r="J13" s="446"/>
      <c r="T13" s="2"/>
      <c r="U13" s="2"/>
      <c r="V13" s="2"/>
      <c r="W13" s="2"/>
    </row>
    <row r="14" spans="1:27" ht="15" customHeight="1">
      <c r="G14" s="148"/>
      <c r="H14" s="148"/>
      <c r="I14" s="148"/>
      <c r="J14" s="148"/>
    </row>
    <row r="15" spans="1:27" ht="15" customHeight="1">
      <c r="A15" s="423" t="s">
        <v>9</v>
      </c>
      <c r="B15" s="423"/>
      <c r="C15" s="423"/>
      <c r="D15" s="423"/>
      <c r="E15" s="423"/>
      <c r="F15" s="423"/>
      <c r="G15" s="423"/>
      <c r="H15" s="423"/>
      <c r="I15" s="423"/>
      <c r="J15" s="423"/>
      <c r="K15" s="423"/>
      <c r="L15" s="423"/>
      <c r="M15" s="4"/>
      <c r="N15" s="4"/>
      <c r="O15" s="4"/>
      <c r="P15" s="4"/>
      <c r="Q15" s="4"/>
    </row>
    <row r="16" spans="1:27" ht="15" customHeight="1">
      <c r="A16" s="423"/>
      <c r="B16" s="423"/>
      <c r="C16" s="423"/>
      <c r="D16" s="423"/>
      <c r="E16" s="423"/>
      <c r="F16" s="423"/>
      <c r="G16" s="423"/>
      <c r="H16" s="423"/>
      <c r="I16" s="423"/>
      <c r="J16" s="423"/>
      <c r="K16" s="423"/>
      <c r="L16" s="423"/>
      <c r="M16" s="4"/>
      <c r="N16" s="4"/>
      <c r="O16" s="4"/>
      <c r="P16" s="4"/>
      <c r="Q16" s="4"/>
    </row>
    <row r="17" spans="1:17" ht="15" customHeight="1">
      <c r="A17" s="423"/>
      <c r="B17" s="423"/>
      <c r="C17" s="423"/>
      <c r="D17" s="423"/>
      <c r="E17" s="423"/>
      <c r="F17" s="423"/>
      <c r="G17" s="423"/>
      <c r="H17" s="423"/>
      <c r="I17" s="423"/>
      <c r="J17" s="423"/>
      <c r="K17" s="423"/>
      <c r="L17" s="423"/>
      <c r="M17" s="4"/>
      <c r="N17" s="4"/>
      <c r="O17" s="4"/>
      <c r="P17" s="4"/>
      <c r="Q17" s="4"/>
    </row>
    <row r="18" spans="1:17" s="2" customFormat="1" ht="9.75" customHeight="1">
      <c r="A18" s="11"/>
      <c r="B18" s="418"/>
      <c r="C18" s="418"/>
      <c r="D18" s="418"/>
      <c r="E18" s="418"/>
      <c r="F18" s="418"/>
      <c r="G18" s="418"/>
      <c r="H18" s="418"/>
      <c r="I18" s="9"/>
      <c r="J18" s="132"/>
      <c r="K18" s="4"/>
      <c r="L18" s="4"/>
      <c r="M18" s="4"/>
      <c r="N18" s="4"/>
      <c r="O18" s="4"/>
      <c r="P18" s="4"/>
      <c r="Q18" s="4"/>
    </row>
    <row r="19" spans="1:17" s="2" customFormat="1" ht="9.75" customHeight="1">
      <c r="A19" s="20"/>
      <c r="B19" s="20"/>
      <c r="C19" s="20"/>
      <c r="D19" s="20"/>
      <c r="E19" s="20"/>
      <c r="F19" s="20"/>
      <c r="G19" s="20"/>
      <c r="H19" s="20"/>
      <c r="I19" s="20"/>
      <c r="J19" s="132"/>
      <c r="K19" s="4"/>
      <c r="L19" s="4"/>
      <c r="M19" s="4"/>
      <c r="N19" s="4"/>
      <c r="O19" s="4"/>
      <c r="P19" s="4"/>
      <c r="Q19" s="4"/>
    </row>
    <row r="20" spans="1:17" ht="42.75" customHeight="1" thickBot="1">
      <c r="A20" s="16"/>
      <c r="B20" s="417" t="s">
        <v>10</v>
      </c>
      <c r="C20" s="417"/>
      <c r="D20" s="71" t="s">
        <v>319</v>
      </c>
      <c r="E20" s="432" t="s">
        <v>320</v>
      </c>
      <c r="F20" s="433"/>
      <c r="G20" s="433"/>
      <c r="H20" s="433"/>
      <c r="I20" s="26" t="s">
        <v>6</v>
      </c>
      <c r="J20" s="138"/>
      <c r="K20" s="39" t="s">
        <v>225</v>
      </c>
      <c r="L20" s="68" t="s">
        <v>319</v>
      </c>
      <c r="M20" s="40" t="s">
        <v>226</v>
      </c>
      <c r="N20" s="4"/>
      <c r="O20" s="4"/>
      <c r="P20" s="4"/>
      <c r="Q20" s="3"/>
    </row>
    <row r="21" spans="1:17" ht="83.25" customHeight="1">
      <c r="A21" s="12">
        <v>1</v>
      </c>
      <c r="B21" s="441" t="s">
        <v>11</v>
      </c>
      <c r="C21" s="441"/>
      <c r="D21" s="359" t="s">
        <v>323</v>
      </c>
      <c r="E21" s="391"/>
      <c r="F21" s="391"/>
      <c r="G21" s="391"/>
      <c r="H21" s="391"/>
      <c r="I21" s="10">
        <v>2</v>
      </c>
      <c r="J21" s="134"/>
      <c r="K21" s="50"/>
      <c r="L21" s="51"/>
      <c r="M21" s="52"/>
      <c r="N21" s="4"/>
      <c r="P21" s="4"/>
      <c r="Q21" s="3"/>
    </row>
    <row r="22" spans="1:17" ht="61.5" customHeight="1">
      <c r="A22" s="15">
        <v>2</v>
      </c>
      <c r="B22" s="431" t="s">
        <v>12</v>
      </c>
      <c r="C22" s="431"/>
      <c r="D22" s="360" t="s">
        <v>323</v>
      </c>
      <c r="E22" s="394"/>
      <c r="F22" s="394"/>
      <c r="G22" s="394"/>
      <c r="H22" s="394"/>
      <c r="I22" s="15">
        <v>2</v>
      </c>
      <c r="J22" s="139" t="s">
        <v>256</v>
      </c>
      <c r="K22" s="48">
        <v>3</v>
      </c>
      <c r="L22" s="43" t="s">
        <v>0</v>
      </c>
      <c r="M22" s="44">
        <f t="shared" ref="M22:M30" si="0">IF(L22="Yes",K22,0)</f>
        <v>3</v>
      </c>
      <c r="N22" s="4"/>
      <c r="O22" s="45" t="s">
        <v>227</v>
      </c>
      <c r="P22" s="4"/>
      <c r="Q22" s="3"/>
    </row>
    <row r="23" spans="1:17" ht="50.1" customHeight="1">
      <c r="A23" s="12">
        <v>3</v>
      </c>
      <c r="B23" s="441" t="s">
        <v>13</v>
      </c>
      <c r="C23" s="441"/>
      <c r="D23" s="359" t="s">
        <v>323</v>
      </c>
      <c r="E23" s="391"/>
      <c r="F23" s="391"/>
      <c r="G23" s="391"/>
      <c r="H23" s="391"/>
      <c r="I23" s="10">
        <v>2</v>
      </c>
      <c r="J23" s="38"/>
      <c r="K23" s="47"/>
      <c r="L23" s="49"/>
      <c r="M23" s="44">
        <f t="shared" si="0"/>
        <v>0</v>
      </c>
      <c r="N23" s="4"/>
      <c r="P23" s="4"/>
      <c r="Q23" s="3"/>
    </row>
    <row r="24" spans="1:17" ht="50.1" customHeight="1">
      <c r="A24" s="15">
        <v>4</v>
      </c>
      <c r="B24" s="431" t="s">
        <v>14</v>
      </c>
      <c r="C24" s="431"/>
      <c r="D24" s="360" t="s">
        <v>323</v>
      </c>
      <c r="E24" s="394"/>
      <c r="F24" s="394"/>
      <c r="G24" s="394"/>
      <c r="H24" s="394"/>
      <c r="I24" s="15">
        <v>2</v>
      </c>
      <c r="J24" s="139" t="s">
        <v>256</v>
      </c>
      <c r="K24" s="48">
        <v>5</v>
      </c>
      <c r="L24" s="43" t="s">
        <v>0</v>
      </c>
      <c r="M24" s="44">
        <f t="shared" si="0"/>
        <v>5</v>
      </c>
      <c r="N24" s="4"/>
      <c r="O24" s="31" t="s">
        <v>228</v>
      </c>
      <c r="P24" s="4"/>
      <c r="Q24" s="3"/>
    </row>
    <row r="25" spans="1:17" ht="50.1" customHeight="1">
      <c r="A25" s="12">
        <v>5</v>
      </c>
      <c r="B25" s="441" t="s">
        <v>15</v>
      </c>
      <c r="C25" s="441"/>
      <c r="D25" s="359" t="s">
        <v>323</v>
      </c>
      <c r="E25" s="391"/>
      <c r="F25" s="391"/>
      <c r="G25" s="391"/>
      <c r="H25" s="391"/>
      <c r="I25" s="10">
        <v>2</v>
      </c>
      <c r="J25" s="133"/>
      <c r="K25" s="47"/>
      <c r="L25" s="49"/>
      <c r="M25" s="44">
        <f t="shared" si="0"/>
        <v>0</v>
      </c>
      <c r="N25" s="4"/>
      <c r="P25" s="4"/>
      <c r="Q25" s="3"/>
    </row>
    <row r="26" spans="1:17" ht="33" customHeight="1">
      <c r="A26" s="15">
        <v>6</v>
      </c>
      <c r="B26" s="431" t="s">
        <v>16</v>
      </c>
      <c r="C26" s="431"/>
      <c r="D26" s="360" t="s">
        <v>323</v>
      </c>
      <c r="E26" s="394"/>
      <c r="F26" s="394"/>
      <c r="G26" s="394"/>
      <c r="H26" s="394"/>
      <c r="I26" s="14">
        <v>2</v>
      </c>
      <c r="J26" s="139" t="s">
        <v>35</v>
      </c>
      <c r="K26" s="48">
        <v>3</v>
      </c>
      <c r="L26" s="43" t="s">
        <v>1</v>
      </c>
      <c r="M26" s="44">
        <f t="shared" si="0"/>
        <v>0</v>
      </c>
      <c r="N26" s="4"/>
      <c r="O26" s="45" t="s">
        <v>229</v>
      </c>
      <c r="P26" s="4"/>
      <c r="Q26" s="3"/>
    </row>
    <row r="27" spans="1:17" ht="50.1" customHeight="1">
      <c r="A27" s="12">
        <v>7</v>
      </c>
      <c r="B27" s="441" t="s">
        <v>17</v>
      </c>
      <c r="C27" s="441"/>
      <c r="D27" s="359" t="s">
        <v>323</v>
      </c>
      <c r="E27" s="391"/>
      <c r="F27" s="391"/>
      <c r="G27" s="391"/>
      <c r="H27" s="391"/>
      <c r="I27" s="10">
        <v>2</v>
      </c>
      <c r="J27" s="133"/>
      <c r="K27" s="41"/>
      <c r="L27" s="4"/>
      <c r="M27" s="44">
        <f t="shared" si="0"/>
        <v>0</v>
      </c>
      <c r="N27" s="4"/>
      <c r="P27" s="4"/>
      <c r="Q27" s="3"/>
    </row>
    <row r="28" spans="1:17" ht="50.1" customHeight="1">
      <c r="A28" s="15">
        <v>8</v>
      </c>
      <c r="B28" s="431" t="s">
        <v>18</v>
      </c>
      <c r="C28" s="431"/>
      <c r="D28" s="360" t="s">
        <v>323</v>
      </c>
      <c r="E28" s="394"/>
      <c r="F28" s="394"/>
      <c r="G28" s="394"/>
      <c r="H28" s="394"/>
      <c r="I28" s="15">
        <v>2</v>
      </c>
      <c r="J28" s="138"/>
      <c r="K28" s="41"/>
      <c r="L28" s="4"/>
      <c r="M28" s="44">
        <f t="shared" si="0"/>
        <v>0</v>
      </c>
      <c r="N28" s="4"/>
      <c r="P28" s="4"/>
      <c r="Q28" s="3"/>
    </row>
    <row r="29" spans="1:17" ht="50.1" customHeight="1">
      <c r="A29" s="13">
        <v>9</v>
      </c>
      <c r="B29" s="441" t="s">
        <v>19</v>
      </c>
      <c r="C29" s="441"/>
      <c r="D29" s="359" t="s">
        <v>323</v>
      </c>
      <c r="E29" s="391"/>
      <c r="F29" s="391"/>
      <c r="G29" s="391"/>
      <c r="H29" s="391"/>
      <c r="I29" s="69"/>
      <c r="J29" s="53"/>
      <c r="K29" s="54"/>
      <c r="L29" s="55"/>
      <c r="M29" s="44">
        <f t="shared" si="0"/>
        <v>0</v>
      </c>
      <c r="N29" s="4"/>
      <c r="P29" s="4"/>
      <c r="Q29" s="3"/>
    </row>
    <row r="30" spans="1:17" ht="60" customHeight="1">
      <c r="A30" s="15">
        <v>10</v>
      </c>
      <c r="B30" s="431" t="s">
        <v>20</v>
      </c>
      <c r="C30" s="431"/>
      <c r="D30" s="360" t="s">
        <v>323</v>
      </c>
      <c r="E30" s="394"/>
      <c r="F30" s="394"/>
      <c r="G30" s="394"/>
      <c r="H30" s="394"/>
      <c r="I30" s="20"/>
      <c r="J30" s="138"/>
      <c r="K30" s="41"/>
      <c r="L30" s="4"/>
      <c r="M30" s="44">
        <f t="shared" si="0"/>
        <v>0</v>
      </c>
      <c r="N30" s="4"/>
      <c r="P30" s="4"/>
      <c r="Q30" s="3"/>
    </row>
    <row r="31" spans="1:17" ht="60" customHeight="1">
      <c r="A31" s="24">
        <v>11</v>
      </c>
      <c r="B31" s="439" t="s">
        <v>351</v>
      </c>
      <c r="C31" s="439"/>
      <c r="D31" s="359" t="s">
        <v>323</v>
      </c>
      <c r="E31" s="403"/>
      <c r="F31" s="403"/>
      <c r="G31" s="403"/>
      <c r="H31" s="403"/>
      <c r="I31" s="24"/>
      <c r="J31" s="150"/>
      <c r="K31" s="41"/>
      <c r="L31" s="4"/>
      <c r="M31" s="44"/>
      <c r="N31" s="4"/>
      <c r="P31" s="4"/>
      <c r="Q31" s="3"/>
    </row>
    <row r="32" spans="1:17" ht="19.5" customHeight="1">
      <c r="A32" s="20"/>
      <c r="B32" s="404"/>
      <c r="C32" s="404"/>
      <c r="D32" s="70"/>
      <c r="E32" s="70"/>
      <c r="F32" s="70"/>
      <c r="G32" s="70"/>
      <c r="H32" s="70"/>
      <c r="I32" s="20"/>
      <c r="J32" s="25"/>
      <c r="K32" s="42"/>
      <c r="L32" s="4"/>
      <c r="M32" s="44">
        <f t="shared" ref="M32:M44" si="1">IF(L32="Yes",K32,0)</f>
        <v>0</v>
      </c>
      <c r="N32" s="4"/>
      <c r="O32" s="34"/>
      <c r="P32" s="4"/>
      <c r="Q32" s="3"/>
    </row>
    <row r="33" spans="1:16" ht="42.75" customHeight="1">
      <c r="A33" s="15"/>
      <c r="B33" s="438" t="s">
        <v>33</v>
      </c>
      <c r="C33" s="438"/>
      <c r="D33" s="71" t="s">
        <v>319</v>
      </c>
      <c r="E33" s="432" t="s">
        <v>320</v>
      </c>
      <c r="F33" s="433"/>
      <c r="G33" s="433"/>
      <c r="H33" s="433"/>
      <c r="I33" s="15"/>
      <c r="J33" s="15"/>
      <c r="K33" s="41"/>
      <c r="L33" s="3"/>
      <c r="M33" s="44">
        <f t="shared" si="1"/>
        <v>0</v>
      </c>
      <c r="O33" s="31"/>
    </row>
    <row r="34" spans="1:16" s="2" customFormat="1" ht="50.1" customHeight="1">
      <c r="A34" s="350">
        <v>12</v>
      </c>
      <c r="B34" s="393" t="s">
        <v>22</v>
      </c>
      <c r="C34" s="393"/>
      <c r="D34" s="359" t="s">
        <v>323</v>
      </c>
      <c r="E34" s="403"/>
      <c r="F34" s="403"/>
      <c r="G34" s="403"/>
      <c r="H34" s="403"/>
      <c r="I34" s="70"/>
      <c r="J34" s="350"/>
      <c r="K34" s="5"/>
      <c r="L34" s="5"/>
      <c r="M34" s="52">
        <f t="shared" si="1"/>
        <v>0</v>
      </c>
      <c r="O34" s="34"/>
    </row>
    <row r="35" spans="1:16" ht="33" customHeight="1">
      <c r="A35" s="15">
        <v>13</v>
      </c>
      <c r="B35" s="400" t="s">
        <v>23</v>
      </c>
      <c r="C35" s="400"/>
      <c r="D35" s="360" t="s">
        <v>323</v>
      </c>
      <c r="E35" s="394"/>
      <c r="F35" s="394"/>
      <c r="G35" s="394"/>
      <c r="H35" s="394"/>
      <c r="I35" s="15"/>
      <c r="J35" s="15"/>
      <c r="K35" s="21"/>
      <c r="L35" s="21"/>
      <c r="M35" s="44">
        <f t="shared" si="1"/>
        <v>0</v>
      </c>
      <c r="N35" s="21"/>
      <c r="O35" s="45"/>
      <c r="P35" s="21"/>
    </row>
    <row r="36" spans="1:16" ht="82.5" customHeight="1">
      <c r="A36" s="18">
        <v>14</v>
      </c>
      <c r="B36" s="390" t="s">
        <v>24</v>
      </c>
      <c r="C36" s="390"/>
      <c r="D36" s="359" t="s">
        <v>323</v>
      </c>
      <c r="E36" s="391"/>
      <c r="F36" s="391"/>
      <c r="G36" s="391"/>
      <c r="H36" s="391"/>
      <c r="I36" s="15"/>
      <c r="K36" s="21"/>
      <c r="L36" s="21"/>
      <c r="M36" s="44">
        <f t="shared" si="1"/>
        <v>0</v>
      </c>
      <c r="N36" s="21"/>
      <c r="O36" s="31"/>
      <c r="P36" s="21"/>
    </row>
    <row r="37" spans="1:16" ht="50.1" customHeight="1">
      <c r="A37" s="15">
        <v>15</v>
      </c>
      <c r="B37" s="400" t="s">
        <v>25</v>
      </c>
      <c r="C37" s="400"/>
      <c r="D37" s="360" t="s">
        <v>323</v>
      </c>
      <c r="E37" s="394"/>
      <c r="F37" s="394"/>
      <c r="G37" s="394"/>
      <c r="H37" s="394"/>
      <c r="I37" s="15"/>
      <c r="J37" s="139" t="s">
        <v>256</v>
      </c>
      <c r="K37" s="48">
        <v>1</v>
      </c>
      <c r="L37" s="43" t="s">
        <v>1</v>
      </c>
      <c r="M37" s="44">
        <f t="shared" si="1"/>
        <v>0</v>
      </c>
      <c r="N37" s="21"/>
      <c r="O37" s="34" t="s">
        <v>230</v>
      </c>
      <c r="P37" s="21"/>
    </row>
    <row r="38" spans="1:16" ht="33" customHeight="1">
      <c r="A38" s="18">
        <v>16</v>
      </c>
      <c r="B38" s="390" t="s">
        <v>26</v>
      </c>
      <c r="C38" s="390"/>
      <c r="D38" s="359" t="s">
        <v>323</v>
      </c>
      <c r="E38" s="391"/>
      <c r="F38" s="391"/>
      <c r="G38" s="391"/>
      <c r="H38" s="391"/>
      <c r="I38" s="15"/>
      <c r="J38" s="128" t="s">
        <v>256</v>
      </c>
      <c r="K38" s="48">
        <v>3</v>
      </c>
      <c r="L38" s="43" t="s">
        <v>1</v>
      </c>
      <c r="M38" s="44">
        <f t="shared" si="1"/>
        <v>0</v>
      </c>
      <c r="N38" s="21"/>
      <c r="O38" s="31" t="s">
        <v>231</v>
      </c>
      <c r="P38" s="21"/>
    </row>
    <row r="39" spans="1:16" ht="33" customHeight="1">
      <c r="A39" s="15">
        <v>17</v>
      </c>
      <c r="B39" s="400" t="s">
        <v>27</v>
      </c>
      <c r="C39" s="400"/>
      <c r="D39" s="360" t="s">
        <v>323</v>
      </c>
      <c r="E39" s="394"/>
      <c r="F39" s="394"/>
      <c r="G39" s="394"/>
      <c r="H39" s="394"/>
      <c r="I39" s="15"/>
      <c r="J39" s="15"/>
      <c r="K39" s="21"/>
      <c r="L39" s="21"/>
      <c r="M39" s="44">
        <f t="shared" si="1"/>
        <v>0</v>
      </c>
      <c r="N39" s="21"/>
      <c r="O39" s="21"/>
      <c r="P39" s="21"/>
    </row>
    <row r="40" spans="1:16" ht="50.1" customHeight="1">
      <c r="A40" s="18">
        <v>18</v>
      </c>
      <c r="B40" s="390" t="s">
        <v>28</v>
      </c>
      <c r="C40" s="390"/>
      <c r="D40" s="359" t="s">
        <v>323</v>
      </c>
      <c r="E40" s="391"/>
      <c r="F40" s="391"/>
      <c r="G40" s="391"/>
      <c r="H40" s="391"/>
      <c r="I40" s="15"/>
      <c r="K40" s="21"/>
      <c r="L40" s="21"/>
      <c r="M40" s="44">
        <f t="shared" si="1"/>
        <v>0</v>
      </c>
      <c r="N40" s="21"/>
      <c r="O40" s="21"/>
      <c r="P40" s="21"/>
    </row>
    <row r="41" spans="1:16" ht="33" customHeight="1">
      <c r="A41" s="15">
        <v>19</v>
      </c>
      <c r="B41" s="400" t="s">
        <v>29</v>
      </c>
      <c r="C41" s="400"/>
      <c r="D41" s="360" t="s">
        <v>323</v>
      </c>
      <c r="E41" s="394"/>
      <c r="F41" s="394"/>
      <c r="G41" s="394"/>
      <c r="H41" s="394"/>
      <c r="I41" s="15"/>
      <c r="J41" s="15"/>
      <c r="K41" s="21"/>
      <c r="L41" s="21"/>
      <c r="M41" s="44">
        <f t="shared" si="1"/>
        <v>0</v>
      </c>
      <c r="N41" s="21"/>
      <c r="O41" s="21"/>
      <c r="P41" s="21"/>
    </row>
    <row r="42" spans="1:16" ht="50.1" customHeight="1">
      <c r="A42" s="18">
        <v>20</v>
      </c>
      <c r="B42" s="390" t="s">
        <v>203</v>
      </c>
      <c r="C42" s="390"/>
      <c r="D42" s="359" t="s">
        <v>323</v>
      </c>
      <c r="E42" s="391"/>
      <c r="F42" s="391"/>
      <c r="G42" s="391"/>
      <c r="H42" s="391"/>
      <c r="M42" s="44">
        <f t="shared" si="1"/>
        <v>0</v>
      </c>
    </row>
    <row r="43" spans="1:16" ht="48" customHeight="1">
      <c r="A43" s="15">
        <v>21</v>
      </c>
      <c r="B43" s="400" t="s">
        <v>30</v>
      </c>
      <c r="C43" s="400"/>
      <c r="D43" s="360" t="s">
        <v>323</v>
      </c>
      <c r="E43" s="394"/>
      <c r="F43" s="394"/>
      <c r="G43" s="394"/>
      <c r="H43" s="394"/>
      <c r="I43" s="21"/>
      <c r="J43" s="15"/>
      <c r="M43" s="44">
        <f t="shared" si="1"/>
        <v>0</v>
      </c>
    </row>
    <row r="44" spans="1:16" ht="50.1" customHeight="1">
      <c r="A44" s="18">
        <v>22</v>
      </c>
      <c r="B44" s="390" t="s">
        <v>31</v>
      </c>
      <c r="C44" s="390"/>
      <c r="D44" s="359" t="s">
        <v>323</v>
      </c>
      <c r="E44" s="391"/>
      <c r="F44" s="391"/>
      <c r="G44" s="391"/>
      <c r="H44" s="391"/>
      <c r="I44" s="21"/>
      <c r="M44" s="44">
        <f t="shared" si="1"/>
        <v>0</v>
      </c>
    </row>
    <row r="45" spans="1:16" ht="55.5" customHeight="1">
      <c r="A45" s="15">
        <v>23</v>
      </c>
      <c r="B45" s="440" t="s">
        <v>394</v>
      </c>
      <c r="C45" s="405"/>
      <c r="D45" s="360" t="s">
        <v>323</v>
      </c>
      <c r="E45" s="394"/>
      <c r="F45" s="394"/>
      <c r="G45" s="394"/>
      <c r="H45" s="394"/>
      <c r="I45" s="21"/>
      <c r="J45" s="15"/>
      <c r="M45" s="44"/>
    </row>
    <row r="46" spans="1:16" ht="33" customHeight="1">
      <c r="A46" s="18">
        <v>24</v>
      </c>
      <c r="B46" s="390" t="s">
        <v>341</v>
      </c>
      <c r="C46" s="390"/>
      <c r="D46" s="359" t="s">
        <v>323</v>
      </c>
      <c r="E46" s="391"/>
      <c r="F46" s="391"/>
      <c r="G46" s="391"/>
      <c r="H46" s="391"/>
      <c r="I46" s="21"/>
      <c r="M46" s="44"/>
    </row>
    <row r="47" spans="1:16" ht="63.75" customHeight="1">
      <c r="A47" s="15">
        <v>25</v>
      </c>
      <c r="B47" s="400" t="s">
        <v>32</v>
      </c>
      <c r="C47" s="400"/>
      <c r="D47" s="360" t="s">
        <v>323</v>
      </c>
      <c r="E47" s="394"/>
      <c r="F47" s="394"/>
      <c r="G47" s="394"/>
      <c r="H47" s="394"/>
      <c r="I47" s="21"/>
      <c r="J47" s="15"/>
      <c r="M47" s="44">
        <f t="shared" ref="M47:M55" si="2">IF(L47="Yes",K47,0)</f>
        <v>0</v>
      </c>
    </row>
    <row r="48" spans="1:16" ht="50.1" customHeight="1">
      <c r="A48" s="18">
        <v>26</v>
      </c>
      <c r="B48" s="389" t="s">
        <v>392</v>
      </c>
      <c r="C48" s="390"/>
      <c r="D48" s="359" t="s">
        <v>323</v>
      </c>
      <c r="E48" s="391"/>
      <c r="F48" s="391"/>
      <c r="G48" s="391"/>
      <c r="H48" s="391"/>
      <c r="I48" s="18"/>
      <c r="J48" s="18"/>
      <c r="M48" s="44"/>
    </row>
    <row r="49" spans="1:15" ht="33" customHeight="1">
      <c r="A49" s="15">
        <v>27</v>
      </c>
      <c r="B49" s="400" t="s">
        <v>21</v>
      </c>
      <c r="C49" s="400"/>
      <c r="D49" s="360" t="s">
        <v>323</v>
      </c>
      <c r="E49" s="394"/>
      <c r="F49" s="394"/>
      <c r="G49" s="394"/>
      <c r="H49" s="394"/>
      <c r="I49" s="69"/>
      <c r="J49" s="15"/>
      <c r="M49" s="44"/>
    </row>
    <row r="50" spans="1:15" ht="18.75" customHeight="1">
      <c r="A50" s="18"/>
      <c r="B50" s="35"/>
      <c r="C50" s="35"/>
      <c r="D50" s="36"/>
      <c r="E50" s="395"/>
      <c r="F50" s="395"/>
      <c r="G50" s="395"/>
      <c r="H50" s="395"/>
      <c r="I50" s="21"/>
      <c r="M50" s="44">
        <f t="shared" si="2"/>
        <v>0</v>
      </c>
    </row>
    <row r="51" spans="1:15" ht="42.75" customHeight="1">
      <c r="A51" s="15"/>
      <c r="B51" s="438" t="s">
        <v>34</v>
      </c>
      <c r="C51" s="438"/>
      <c r="D51" s="71" t="s">
        <v>319</v>
      </c>
      <c r="E51" s="432" t="s">
        <v>320</v>
      </c>
      <c r="F51" s="433"/>
      <c r="G51" s="433"/>
      <c r="H51" s="433"/>
      <c r="I51" s="21"/>
      <c r="J51" s="15"/>
      <c r="M51" s="44">
        <f t="shared" si="2"/>
        <v>0</v>
      </c>
    </row>
    <row r="52" spans="1:15" ht="76.5" customHeight="1">
      <c r="A52" s="20">
        <v>28</v>
      </c>
      <c r="B52" s="393" t="s">
        <v>36</v>
      </c>
      <c r="C52" s="393"/>
      <c r="D52" s="359" t="s">
        <v>323</v>
      </c>
      <c r="E52" s="391"/>
      <c r="F52" s="391"/>
      <c r="G52" s="391"/>
      <c r="H52" s="391"/>
      <c r="J52" s="128" t="s">
        <v>35</v>
      </c>
      <c r="K52" s="48">
        <v>1</v>
      </c>
      <c r="L52" s="43" t="s">
        <v>1</v>
      </c>
      <c r="M52" s="44">
        <f t="shared" si="2"/>
        <v>0</v>
      </c>
      <c r="O52" s="34" t="s">
        <v>232</v>
      </c>
    </row>
    <row r="53" spans="1:15" ht="33" customHeight="1">
      <c r="A53" s="15">
        <v>29</v>
      </c>
      <c r="B53" s="400" t="s">
        <v>37</v>
      </c>
      <c r="C53" s="400"/>
      <c r="D53" s="360" t="s">
        <v>323</v>
      </c>
      <c r="E53" s="394"/>
      <c r="F53" s="394"/>
      <c r="G53" s="394"/>
      <c r="H53" s="394"/>
      <c r="J53" s="15"/>
      <c r="M53" s="44">
        <f t="shared" si="2"/>
        <v>0</v>
      </c>
    </row>
    <row r="54" spans="1:15" ht="50.1" customHeight="1">
      <c r="A54" s="18">
        <v>30</v>
      </c>
      <c r="B54" s="390" t="s">
        <v>38</v>
      </c>
      <c r="C54" s="390"/>
      <c r="D54" s="359" t="s">
        <v>323</v>
      </c>
      <c r="E54" s="391"/>
      <c r="F54" s="391"/>
      <c r="G54" s="391"/>
      <c r="H54" s="391"/>
      <c r="M54" s="44">
        <f t="shared" si="2"/>
        <v>0</v>
      </c>
    </row>
    <row r="55" spans="1:15" ht="33" customHeight="1">
      <c r="A55" s="15">
        <v>31</v>
      </c>
      <c r="B55" s="400" t="s">
        <v>39</v>
      </c>
      <c r="C55" s="400"/>
      <c r="D55" s="360" t="s">
        <v>323</v>
      </c>
      <c r="E55" s="394"/>
      <c r="F55" s="394"/>
      <c r="G55" s="394"/>
      <c r="H55" s="394"/>
      <c r="J55" s="15"/>
      <c r="M55" s="44">
        <f t="shared" si="2"/>
        <v>0</v>
      </c>
    </row>
    <row r="56" spans="1:15" ht="33" customHeight="1">
      <c r="A56" s="24">
        <v>32</v>
      </c>
      <c r="B56" s="393" t="s">
        <v>340</v>
      </c>
      <c r="C56" s="393"/>
      <c r="D56" s="359" t="s">
        <v>323</v>
      </c>
      <c r="E56" s="403"/>
      <c r="F56" s="403"/>
      <c r="G56" s="403"/>
      <c r="H56" s="403"/>
      <c r="I56" s="21"/>
      <c r="M56" s="44"/>
    </row>
    <row r="57" spans="1:15" ht="33" customHeight="1">
      <c r="A57" s="15">
        <v>33</v>
      </c>
      <c r="B57" s="405" t="s">
        <v>40</v>
      </c>
      <c r="C57" s="405"/>
      <c r="D57" s="360" t="s">
        <v>323</v>
      </c>
      <c r="E57" s="394"/>
      <c r="F57" s="394"/>
      <c r="G57" s="394"/>
      <c r="H57" s="394"/>
      <c r="J57" s="15"/>
      <c r="M57" s="44"/>
    </row>
    <row r="58" spans="1:15" ht="50.1" customHeight="1">
      <c r="A58" s="21">
        <v>34</v>
      </c>
      <c r="B58" s="392" t="s">
        <v>393</v>
      </c>
      <c r="C58" s="393"/>
      <c r="D58" s="359" t="s">
        <v>323</v>
      </c>
      <c r="E58" s="403"/>
      <c r="F58" s="403"/>
      <c r="G58" s="403"/>
      <c r="H58" s="403"/>
      <c r="I58" s="1"/>
      <c r="J58" s="1"/>
      <c r="M58" s="44">
        <f>IF(L58="Yes",K58,0)</f>
        <v>0</v>
      </c>
    </row>
    <row r="59" spans="1:15" ht="15.75" customHeight="1">
      <c r="A59" s="24"/>
      <c r="B59" s="23"/>
      <c r="C59" s="23"/>
      <c r="D59" s="77"/>
      <c r="E59" s="23"/>
      <c r="F59" s="23"/>
      <c r="G59" s="23"/>
      <c r="H59" s="23"/>
      <c r="I59" s="21"/>
      <c r="M59" s="44"/>
    </row>
    <row r="60" spans="1:15" ht="42.75" customHeight="1">
      <c r="A60" s="15"/>
      <c r="B60" s="438" t="s">
        <v>204</v>
      </c>
      <c r="C60" s="438"/>
      <c r="D60" s="71" t="s">
        <v>319</v>
      </c>
      <c r="E60" s="432" t="s">
        <v>320</v>
      </c>
      <c r="F60" s="433"/>
      <c r="G60" s="433"/>
      <c r="H60" s="433"/>
      <c r="J60" s="15"/>
      <c r="M60" s="44">
        <f t="shared" ref="M60:M92" si="3">IF(L60="Yes",K60,0)</f>
        <v>0</v>
      </c>
    </row>
    <row r="61" spans="1:15" ht="50.1" customHeight="1">
      <c r="A61" s="20">
        <v>35</v>
      </c>
      <c r="B61" s="393" t="s">
        <v>41</v>
      </c>
      <c r="C61" s="393"/>
      <c r="D61" s="359" t="s">
        <v>323</v>
      </c>
      <c r="E61" s="391"/>
      <c r="F61" s="391"/>
      <c r="G61" s="391"/>
      <c r="H61" s="391"/>
      <c r="M61" s="44">
        <f t="shared" si="3"/>
        <v>0</v>
      </c>
    </row>
    <row r="62" spans="1:15" ht="50.1" customHeight="1">
      <c r="A62" s="15">
        <v>36</v>
      </c>
      <c r="B62" s="400" t="s">
        <v>42</v>
      </c>
      <c r="C62" s="400"/>
      <c r="D62" s="360" t="s">
        <v>323</v>
      </c>
      <c r="E62" s="394"/>
      <c r="F62" s="394"/>
      <c r="G62" s="394"/>
      <c r="H62" s="394"/>
      <c r="J62" s="139" t="s">
        <v>256</v>
      </c>
      <c r="K62" s="48">
        <v>1</v>
      </c>
      <c r="L62" s="43" t="s">
        <v>1</v>
      </c>
      <c r="M62" s="44">
        <f t="shared" si="3"/>
        <v>0</v>
      </c>
      <c r="O62" s="31" t="s">
        <v>233</v>
      </c>
    </row>
    <row r="63" spans="1:15" ht="50.1" customHeight="1">
      <c r="A63" s="18">
        <v>37</v>
      </c>
      <c r="B63" s="390" t="s">
        <v>43</v>
      </c>
      <c r="C63" s="390"/>
      <c r="D63" s="359" t="s">
        <v>323</v>
      </c>
      <c r="E63" s="391"/>
      <c r="F63" s="391"/>
      <c r="G63" s="391"/>
      <c r="H63" s="391"/>
      <c r="J63" s="127" t="s">
        <v>35</v>
      </c>
      <c r="M63" s="44">
        <f t="shared" si="3"/>
        <v>0</v>
      </c>
    </row>
    <row r="64" spans="1:15" ht="50.1" customHeight="1">
      <c r="A64" s="15">
        <v>38</v>
      </c>
      <c r="B64" s="400" t="s">
        <v>44</v>
      </c>
      <c r="C64" s="400"/>
      <c r="D64" s="360" t="s">
        <v>323</v>
      </c>
      <c r="E64" s="394"/>
      <c r="F64" s="394"/>
      <c r="G64" s="394"/>
      <c r="H64" s="394"/>
      <c r="J64" s="15"/>
      <c r="M64" s="44">
        <f t="shared" si="3"/>
        <v>0</v>
      </c>
    </row>
    <row r="65" spans="1:17" ht="50.1" customHeight="1">
      <c r="A65" s="18">
        <v>39</v>
      </c>
      <c r="B65" s="390" t="s">
        <v>45</v>
      </c>
      <c r="C65" s="390"/>
      <c r="D65" s="359" t="s">
        <v>323</v>
      </c>
      <c r="E65" s="391"/>
      <c r="F65" s="391"/>
      <c r="G65" s="391"/>
      <c r="H65" s="391"/>
      <c r="J65" s="128" t="s">
        <v>256</v>
      </c>
      <c r="K65" s="48">
        <v>2</v>
      </c>
      <c r="L65" s="43" t="s">
        <v>1</v>
      </c>
      <c r="M65" s="44">
        <f t="shared" si="3"/>
        <v>0</v>
      </c>
      <c r="O65" s="31" t="s">
        <v>234</v>
      </c>
    </row>
    <row r="66" spans="1:17" ht="60.75" customHeight="1">
      <c r="A66" s="15">
        <v>40</v>
      </c>
      <c r="B66" s="400" t="s">
        <v>46</v>
      </c>
      <c r="C66" s="400"/>
      <c r="D66" s="360" t="s">
        <v>323</v>
      </c>
      <c r="E66" s="394"/>
      <c r="F66" s="394"/>
      <c r="G66" s="394"/>
      <c r="H66" s="394"/>
      <c r="J66" s="139" t="s">
        <v>35</v>
      </c>
      <c r="K66" s="48">
        <v>1</v>
      </c>
      <c r="L66" s="43" t="s">
        <v>1</v>
      </c>
      <c r="M66" s="44">
        <f t="shared" si="3"/>
        <v>0</v>
      </c>
      <c r="O66" s="31" t="s">
        <v>235</v>
      </c>
      <c r="P66" s="31"/>
      <c r="Q66" s="46">
        <v>1</v>
      </c>
    </row>
    <row r="67" spans="1:17" ht="50.1" customHeight="1">
      <c r="A67" s="18">
        <v>41</v>
      </c>
      <c r="B67" s="390" t="s">
        <v>47</v>
      </c>
      <c r="C67" s="390"/>
      <c r="D67" s="359" t="s">
        <v>323</v>
      </c>
      <c r="E67" s="391"/>
      <c r="F67" s="391"/>
      <c r="G67" s="391"/>
      <c r="H67" s="391"/>
      <c r="J67" s="128" t="s">
        <v>256</v>
      </c>
      <c r="K67" s="48">
        <v>3</v>
      </c>
      <c r="L67" s="43" t="s">
        <v>1</v>
      </c>
      <c r="M67" s="44">
        <f t="shared" si="3"/>
        <v>0</v>
      </c>
      <c r="O67" s="31" t="s">
        <v>236</v>
      </c>
      <c r="P67" s="31"/>
      <c r="Q67" s="46">
        <v>3</v>
      </c>
    </row>
    <row r="68" spans="1:17" ht="50.1" customHeight="1">
      <c r="A68" s="15">
        <v>42</v>
      </c>
      <c r="B68" s="400" t="s">
        <v>48</v>
      </c>
      <c r="C68" s="400"/>
      <c r="D68" s="360" t="s">
        <v>323</v>
      </c>
      <c r="E68" s="394"/>
      <c r="F68" s="394"/>
      <c r="G68" s="394"/>
      <c r="H68" s="394"/>
      <c r="J68" s="140" t="s">
        <v>35</v>
      </c>
      <c r="M68" s="44">
        <f t="shared" si="3"/>
        <v>0</v>
      </c>
    </row>
    <row r="69" spans="1:17" ht="64.5" customHeight="1">
      <c r="A69" s="18">
        <v>43</v>
      </c>
      <c r="B69" s="390" t="s">
        <v>49</v>
      </c>
      <c r="C69" s="390"/>
      <c r="D69" s="359" t="s">
        <v>323</v>
      </c>
      <c r="E69" s="391"/>
      <c r="F69" s="391"/>
      <c r="G69" s="391"/>
      <c r="H69" s="391"/>
      <c r="J69" s="127" t="s">
        <v>35</v>
      </c>
      <c r="M69" s="44">
        <f t="shared" si="3"/>
        <v>0</v>
      </c>
    </row>
    <row r="70" spans="1:17" ht="50.1" customHeight="1">
      <c r="A70" s="15">
        <v>44</v>
      </c>
      <c r="B70" s="400" t="s">
        <v>50</v>
      </c>
      <c r="C70" s="400"/>
      <c r="D70" s="360" t="s">
        <v>323</v>
      </c>
      <c r="E70" s="394"/>
      <c r="F70" s="394"/>
      <c r="G70" s="394"/>
      <c r="H70" s="394"/>
      <c r="J70" s="15"/>
      <c r="M70" s="44">
        <f t="shared" si="3"/>
        <v>0</v>
      </c>
    </row>
    <row r="71" spans="1:17" ht="50.1" customHeight="1">
      <c r="A71" s="18">
        <v>45</v>
      </c>
      <c r="B71" s="390" t="s">
        <v>51</v>
      </c>
      <c r="C71" s="390"/>
      <c r="D71" s="359" t="s">
        <v>323</v>
      </c>
      <c r="E71" s="391"/>
      <c r="F71" s="391"/>
      <c r="G71" s="391"/>
      <c r="H71" s="391"/>
      <c r="J71" s="127" t="s">
        <v>35</v>
      </c>
      <c r="M71" s="44">
        <f t="shared" si="3"/>
        <v>0</v>
      </c>
    </row>
    <row r="72" spans="1:17" ht="50.1" customHeight="1">
      <c r="A72" s="15">
        <v>46</v>
      </c>
      <c r="B72" s="400" t="s">
        <v>52</v>
      </c>
      <c r="C72" s="400"/>
      <c r="D72" s="360" t="s">
        <v>323</v>
      </c>
      <c r="E72" s="394"/>
      <c r="F72" s="394"/>
      <c r="G72" s="394"/>
      <c r="H72" s="394"/>
      <c r="J72" s="139" t="s">
        <v>256</v>
      </c>
      <c r="K72" s="48">
        <v>1</v>
      </c>
      <c r="L72" s="43" t="s">
        <v>1</v>
      </c>
      <c r="M72" s="44">
        <f t="shared" si="3"/>
        <v>0</v>
      </c>
      <c r="O72" s="31" t="s">
        <v>237</v>
      </c>
      <c r="P72" s="31"/>
      <c r="Q72" s="46">
        <v>1</v>
      </c>
    </row>
    <row r="73" spans="1:17" ht="50.1" customHeight="1">
      <c r="A73" s="18">
        <v>47</v>
      </c>
      <c r="B73" s="390" t="s">
        <v>53</v>
      </c>
      <c r="C73" s="390"/>
      <c r="D73" s="359" t="s">
        <v>323</v>
      </c>
      <c r="E73" s="391"/>
      <c r="F73" s="391"/>
      <c r="G73" s="391"/>
      <c r="H73" s="391"/>
      <c r="J73" s="128" t="s">
        <v>256</v>
      </c>
      <c r="K73" s="48">
        <v>1</v>
      </c>
      <c r="L73" s="43" t="s">
        <v>1</v>
      </c>
      <c r="M73" s="44">
        <f t="shared" si="3"/>
        <v>0</v>
      </c>
      <c r="O73" s="45" t="s">
        <v>238</v>
      </c>
      <c r="P73" s="31"/>
      <c r="Q73" s="46">
        <v>1</v>
      </c>
    </row>
    <row r="74" spans="1:17" ht="33" customHeight="1">
      <c r="A74" s="15">
        <v>48</v>
      </c>
      <c r="B74" s="400" t="s">
        <v>54</v>
      </c>
      <c r="C74" s="400"/>
      <c r="D74" s="360" t="s">
        <v>323</v>
      </c>
      <c r="E74" s="394"/>
      <c r="F74" s="394"/>
      <c r="G74" s="394"/>
      <c r="H74" s="394"/>
      <c r="J74" s="15"/>
      <c r="M74" s="44">
        <f t="shared" si="3"/>
        <v>0</v>
      </c>
    </row>
    <row r="75" spans="1:17" ht="33" customHeight="1">
      <c r="A75" s="18">
        <v>49</v>
      </c>
      <c r="B75" s="390" t="s">
        <v>55</v>
      </c>
      <c r="C75" s="390"/>
      <c r="D75" s="359" t="s">
        <v>323</v>
      </c>
      <c r="E75" s="391"/>
      <c r="F75" s="391"/>
      <c r="G75" s="391"/>
      <c r="H75" s="391"/>
      <c r="I75" s="21"/>
      <c r="M75" s="44">
        <f t="shared" si="3"/>
        <v>0</v>
      </c>
    </row>
    <row r="76" spans="1:17" ht="33" customHeight="1">
      <c r="A76" s="15">
        <v>50</v>
      </c>
      <c r="B76" s="400" t="s">
        <v>56</v>
      </c>
      <c r="C76" s="400"/>
      <c r="D76" s="360" t="s">
        <v>323</v>
      </c>
      <c r="E76" s="394"/>
      <c r="F76" s="394"/>
      <c r="G76" s="394"/>
      <c r="H76" s="394"/>
      <c r="I76" s="21"/>
      <c r="J76" s="140" t="s">
        <v>35</v>
      </c>
      <c r="M76" s="44">
        <f t="shared" si="3"/>
        <v>0</v>
      </c>
    </row>
    <row r="77" spans="1:17" ht="18.75" customHeight="1">
      <c r="E77" s="395"/>
      <c r="F77" s="395"/>
      <c r="G77" s="395"/>
      <c r="H77" s="395"/>
      <c r="M77" s="44">
        <f t="shared" si="3"/>
        <v>0</v>
      </c>
    </row>
    <row r="78" spans="1:17" ht="42.75" customHeight="1">
      <c r="A78" s="15"/>
      <c r="B78" s="438" t="s">
        <v>206</v>
      </c>
      <c r="C78" s="438"/>
      <c r="D78" s="71" t="s">
        <v>319</v>
      </c>
      <c r="E78" s="432" t="s">
        <v>320</v>
      </c>
      <c r="F78" s="433"/>
      <c r="G78" s="433"/>
      <c r="H78" s="433"/>
      <c r="J78" s="15"/>
      <c r="M78" s="44">
        <f t="shared" si="3"/>
        <v>0</v>
      </c>
    </row>
    <row r="79" spans="1:17" ht="50.1" customHeight="1">
      <c r="A79" s="20">
        <v>51</v>
      </c>
      <c r="B79" s="393" t="s">
        <v>57</v>
      </c>
      <c r="C79" s="393"/>
      <c r="D79" s="359" t="s">
        <v>323</v>
      </c>
      <c r="E79" s="391"/>
      <c r="F79" s="391"/>
      <c r="G79" s="391"/>
      <c r="H79" s="391"/>
      <c r="I79" s="21"/>
      <c r="J79" s="128" t="s">
        <v>256</v>
      </c>
      <c r="K79" s="48">
        <v>1</v>
      </c>
      <c r="L79" s="43" t="s">
        <v>1</v>
      </c>
      <c r="M79" s="44">
        <f t="shared" si="3"/>
        <v>0</v>
      </c>
      <c r="O79" s="31" t="s">
        <v>239</v>
      </c>
      <c r="P79" s="31"/>
      <c r="Q79" s="46">
        <v>1</v>
      </c>
    </row>
    <row r="80" spans="1:17" ht="33" customHeight="1">
      <c r="A80" s="15">
        <v>52</v>
      </c>
      <c r="B80" s="400" t="s">
        <v>58</v>
      </c>
      <c r="C80" s="400"/>
      <c r="D80" s="360" t="s">
        <v>323</v>
      </c>
      <c r="E80" s="394"/>
      <c r="F80" s="394"/>
      <c r="G80" s="394"/>
      <c r="H80" s="394"/>
      <c r="I80" s="21"/>
      <c r="J80" s="141"/>
      <c r="M80" s="44">
        <f t="shared" si="3"/>
        <v>0</v>
      </c>
    </row>
    <row r="81" spans="1:17" ht="33" customHeight="1">
      <c r="A81" s="18">
        <v>53</v>
      </c>
      <c r="B81" s="390" t="s">
        <v>59</v>
      </c>
      <c r="C81" s="390"/>
      <c r="D81" s="359" t="s">
        <v>323</v>
      </c>
      <c r="E81" s="391"/>
      <c r="F81" s="391"/>
      <c r="G81" s="391"/>
      <c r="H81" s="391"/>
      <c r="I81" s="21"/>
      <c r="J81" s="129"/>
      <c r="M81" s="44">
        <f t="shared" si="3"/>
        <v>0</v>
      </c>
    </row>
    <row r="82" spans="1:17" ht="50.1" customHeight="1">
      <c r="A82" s="15">
        <v>54</v>
      </c>
      <c r="B82" s="400" t="s">
        <v>60</v>
      </c>
      <c r="C82" s="400"/>
      <c r="D82" s="360" t="s">
        <v>323</v>
      </c>
      <c r="E82" s="394"/>
      <c r="F82" s="394"/>
      <c r="G82" s="394"/>
      <c r="H82" s="394"/>
      <c r="I82" s="21"/>
      <c r="J82" s="140" t="s">
        <v>35</v>
      </c>
      <c r="M82" s="44">
        <f t="shared" si="3"/>
        <v>0</v>
      </c>
    </row>
    <row r="83" spans="1:17" ht="50.1" customHeight="1">
      <c r="A83" s="18">
        <v>55</v>
      </c>
      <c r="B83" s="390" t="s">
        <v>342</v>
      </c>
      <c r="C83" s="390"/>
      <c r="D83" s="359" t="s">
        <v>323</v>
      </c>
      <c r="E83" s="391"/>
      <c r="F83" s="391"/>
      <c r="G83" s="391"/>
      <c r="H83" s="391"/>
      <c r="I83" s="21"/>
      <c r="J83" s="128" t="s">
        <v>35</v>
      </c>
      <c r="K83" s="48">
        <v>2</v>
      </c>
      <c r="L83" s="43" t="s">
        <v>1</v>
      </c>
      <c r="M83" s="44">
        <f t="shared" si="3"/>
        <v>0</v>
      </c>
      <c r="O83" s="31" t="s">
        <v>240</v>
      </c>
      <c r="P83" s="31"/>
      <c r="Q83" s="46">
        <v>2</v>
      </c>
    </row>
    <row r="84" spans="1:17" ht="33" customHeight="1">
      <c r="A84" s="15">
        <v>56</v>
      </c>
      <c r="B84" s="400" t="s">
        <v>61</v>
      </c>
      <c r="C84" s="400"/>
      <c r="D84" s="360" t="s">
        <v>323</v>
      </c>
      <c r="E84" s="394"/>
      <c r="F84" s="394"/>
      <c r="G84" s="394"/>
      <c r="H84" s="394"/>
      <c r="I84" s="21"/>
      <c r="J84" s="130"/>
      <c r="M84" s="44">
        <f t="shared" si="3"/>
        <v>0</v>
      </c>
    </row>
    <row r="85" spans="1:17" ht="50.1" customHeight="1">
      <c r="A85" s="18">
        <v>57</v>
      </c>
      <c r="B85" s="390" t="s">
        <v>62</v>
      </c>
      <c r="C85" s="390"/>
      <c r="D85" s="359" t="s">
        <v>323</v>
      </c>
      <c r="E85" s="391"/>
      <c r="F85" s="391"/>
      <c r="G85" s="391"/>
      <c r="H85" s="391"/>
      <c r="I85" s="21"/>
      <c r="J85" s="129"/>
      <c r="M85" s="44">
        <f t="shared" si="3"/>
        <v>0</v>
      </c>
    </row>
    <row r="86" spans="1:17" ht="50.1" customHeight="1">
      <c r="A86" s="15">
        <v>58</v>
      </c>
      <c r="B86" s="400" t="s">
        <v>63</v>
      </c>
      <c r="C86" s="400"/>
      <c r="D86" s="360" t="s">
        <v>323</v>
      </c>
      <c r="E86" s="394"/>
      <c r="F86" s="394"/>
      <c r="G86" s="394"/>
      <c r="H86" s="394"/>
      <c r="I86" s="21"/>
      <c r="J86" s="130"/>
      <c r="M86" s="44">
        <f t="shared" si="3"/>
        <v>0</v>
      </c>
    </row>
    <row r="87" spans="1:17" ht="33" customHeight="1">
      <c r="A87" s="18">
        <v>59</v>
      </c>
      <c r="B87" s="390" t="s">
        <v>64</v>
      </c>
      <c r="C87" s="390"/>
      <c r="D87" s="359" t="s">
        <v>323</v>
      </c>
      <c r="E87" s="391"/>
      <c r="F87" s="391"/>
      <c r="G87" s="391"/>
      <c r="H87" s="391"/>
      <c r="I87" s="21"/>
      <c r="J87" s="129"/>
      <c r="M87" s="44">
        <f t="shared" si="3"/>
        <v>0</v>
      </c>
    </row>
    <row r="88" spans="1:17" ht="33" customHeight="1">
      <c r="A88" s="15">
        <v>60</v>
      </c>
      <c r="B88" s="400" t="s">
        <v>65</v>
      </c>
      <c r="C88" s="400"/>
      <c r="D88" s="360" t="s">
        <v>323</v>
      </c>
      <c r="E88" s="394"/>
      <c r="F88" s="394"/>
      <c r="G88" s="394"/>
      <c r="H88" s="394"/>
      <c r="I88" s="21"/>
      <c r="J88" s="141"/>
      <c r="M88" s="44">
        <f t="shared" si="3"/>
        <v>0</v>
      </c>
    </row>
    <row r="89" spans="1:17" ht="50.1" customHeight="1">
      <c r="A89" s="18">
        <v>61</v>
      </c>
      <c r="B89" s="390" t="s">
        <v>66</v>
      </c>
      <c r="C89" s="390"/>
      <c r="D89" s="359" t="s">
        <v>323</v>
      </c>
      <c r="E89" s="391"/>
      <c r="F89" s="391"/>
      <c r="G89" s="391"/>
      <c r="H89" s="391"/>
      <c r="I89" s="21"/>
      <c r="J89" s="129"/>
      <c r="M89" s="44">
        <f t="shared" si="3"/>
        <v>0</v>
      </c>
    </row>
    <row r="90" spans="1:17" ht="16.5" customHeight="1">
      <c r="A90" s="18"/>
      <c r="B90" s="283"/>
      <c r="C90" s="283"/>
      <c r="D90" s="77"/>
      <c r="E90" s="282"/>
      <c r="F90" s="282"/>
      <c r="G90" s="282"/>
      <c r="H90" s="282"/>
      <c r="I90" s="21"/>
      <c r="J90" s="129"/>
      <c r="M90" s="44"/>
    </row>
    <row r="91" spans="1:17" ht="15" customHeight="1">
      <c r="A91" s="410" t="s">
        <v>207</v>
      </c>
      <c r="B91" s="410"/>
      <c r="C91" s="410"/>
      <c r="D91" s="410"/>
      <c r="E91" s="410"/>
      <c r="F91" s="410"/>
      <c r="G91" s="410"/>
      <c r="H91" s="410"/>
      <c r="I91" s="410"/>
      <c r="J91" s="410"/>
      <c r="M91" s="44">
        <f t="shared" si="3"/>
        <v>0</v>
      </c>
    </row>
    <row r="92" spans="1:17" ht="15" customHeight="1">
      <c r="A92" s="410"/>
      <c r="B92" s="410"/>
      <c r="C92" s="410"/>
      <c r="D92" s="410"/>
      <c r="E92" s="410"/>
      <c r="F92" s="410"/>
      <c r="G92" s="410"/>
      <c r="H92" s="410"/>
      <c r="I92" s="410"/>
      <c r="J92" s="410"/>
      <c r="M92" s="44">
        <f t="shared" si="3"/>
        <v>0</v>
      </c>
    </row>
    <row r="93" spans="1:17" ht="15" customHeight="1">
      <c r="A93" s="410"/>
      <c r="B93" s="410"/>
      <c r="C93" s="410"/>
      <c r="D93" s="410"/>
      <c r="E93" s="410"/>
      <c r="F93" s="410"/>
      <c r="G93" s="410"/>
      <c r="H93" s="410"/>
      <c r="I93" s="410"/>
      <c r="J93" s="410"/>
      <c r="M93" s="44">
        <f t="shared" ref="M93:M112" si="4">IF(L93="Yes",K93,0)</f>
        <v>0</v>
      </c>
    </row>
    <row r="94" spans="1:17" ht="16.5" customHeight="1">
      <c r="M94" s="44">
        <f t="shared" si="4"/>
        <v>0</v>
      </c>
    </row>
    <row r="95" spans="1:17" ht="42.75" customHeight="1">
      <c r="A95" s="15"/>
      <c r="B95" s="406" t="s">
        <v>208</v>
      </c>
      <c r="C95" s="406"/>
      <c r="D95" s="72" t="s">
        <v>319</v>
      </c>
      <c r="E95" s="407" t="s">
        <v>320</v>
      </c>
      <c r="F95" s="408"/>
      <c r="G95" s="408"/>
      <c r="H95" s="408"/>
      <c r="I95" s="27" t="s">
        <v>7</v>
      </c>
      <c r="J95" s="15"/>
      <c r="M95" s="44">
        <f t="shared" si="4"/>
        <v>0</v>
      </c>
    </row>
    <row r="96" spans="1:17" ht="50.1" customHeight="1">
      <c r="A96" s="12">
        <v>1</v>
      </c>
      <c r="B96" s="397" t="s">
        <v>67</v>
      </c>
      <c r="C96" s="397"/>
      <c r="D96" s="359" t="s">
        <v>323</v>
      </c>
      <c r="E96" s="391"/>
      <c r="F96" s="391"/>
      <c r="G96" s="391"/>
      <c r="H96" s="391"/>
      <c r="I96" s="10">
        <v>2</v>
      </c>
      <c r="J96" s="128" t="s">
        <v>256</v>
      </c>
      <c r="K96" s="48">
        <v>5</v>
      </c>
      <c r="L96" s="43" t="s">
        <v>1</v>
      </c>
      <c r="M96" s="44">
        <f t="shared" si="4"/>
        <v>0</v>
      </c>
      <c r="O96" s="31" t="s">
        <v>399</v>
      </c>
      <c r="P96" s="31"/>
      <c r="Q96" s="46">
        <v>5</v>
      </c>
    </row>
    <row r="97" spans="1:17" ht="50.1" customHeight="1">
      <c r="A97" s="15">
        <v>2</v>
      </c>
      <c r="B97" s="411" t="s">
        <v>68</v>
      </c>
      <c r="C97" s="411"/>
      <c r="D97" s="360" t="s">
        <v>323</v>
      </c>
      <c r="E97" s="394"/>
      <c r="F97" s="394"/>
      <c r="G97" s="394"/>
      <c r="H97" s="394"/>
      <c r="I97" s="15">
        <v>2</v>
      </c>
      <c r="J97" s="15"/>
      <c r="M97" s="44">
        <f t="shared" si="4"/>
        <v>0</v>
      </c>
    </row>
    <row r="98" spans="1:17" ht="33" customHeight="1">
      <c r="A98" s="12">
        <v>3</v>
      </c>
      <c r="B98" s="397" t="s">
        <v>69</v>
      </c>
      <c r="C98" s="397"/>
      <c r="D98" s="359" t="s">
        <v>323</v>
      </c>
      <c r="E98" s="391"/>
      <c r="F98" s="391"/>
      <c r="G98" s="391"/>
      <c r="H98" s="391"/>
      <c r="I98" s="10">
        <v>2</v>
      </c>
      <c r="M98" s="44">
        <f t="shared" si="4"/>
        <v>0</v>
      </c>
    </row>
    <row r="99" spans="1:17" ht="50.1" customHeight="1">
      <c r="A99" s="15">
        <v>4</v>
      </c>
      <c r="B99" s="411" t="s">
        <v>343</v>
      </c>
      <c r="C99" s="411"/>
      <c r="D99" s="360" t="s">
        <v>323</v>
      </c>
      <c r="E99" s="394"/>
      <c r="F99" s="394"/>
      <c r="G99" s="394"/>
      <c r="H99" s="394"/>
      <c r="I99" s="15">
        <v>2</v>
      </c>
      <c r="J99" s="15"/>
      <c r="M99" s="44">
        <f t="shared" si="4"/>
        <v>0</v>
      </c>
    </row>
    <row r="100" spans="1:17" ht="33" customHeight="1">
      <c r="A100" s="12">
        <v>5</v>
      </c>
      <c r="B100" s="397" t="s">
        <v>70</v>
      </c>
      <c r="C100" s="397"/>
      <c r="D100" s="359" t="s">
        <v>323</v>
      </c>
      <c r="E100" s="391"/>
      <c r="F100" s="391"/>
      <c r="G100" s="391"/>
      <c r="H100" s="391"/>
      <c r="I100" s="10">
        <v>2</v>
      </c>
      <c r="M100" s="44">
        <f t="shared" si="4"/>
        <v>0</v>
      </c>
    </row>
    <row r="101" spans="1:17" ht="33" customHeight="1">
      <c r="A101" s="15">
        <v>6</v>
      </c>
      <c r="B101" s="411" t="s">
        <v>21</v>
      </c>
      <c r="C101" s="411"/>
      <c r="D101" s="360" t="s">
        <v>323</v>
      </c>
      <c r="E101" s="394"/>
      <c r="F101" s="394"/>
      <c r="G101" s="394"/>
      <c r="H101" s="394"/>
      <c r="I101" s="15">
        <v>2</v>
      </c>
      <c r="J101" s="15"/>
      <c r="M101" s="44">
        <f t="shared" si="4"/>
        <v>0</v>
      </c>
    </row>
    <row r="102" spans="1:17">
      <c r="A102" s="21"/>
      <c r="B102" s="7"/>
      <c r="C102" s="7"/>
      <c r="D102" s="8"/>
      <c r="E102" s="395"/>
      <c r="F102" s="395"/>
      <c r="G102" s="395"/>
      <c r="H102" s="395"/>
      <c r="I102" s="21"/>
      <c r="M102" s="44">
        <f t="shared" si="4"/>
        <v>0</v>
      </c>
    </row>
    <row r="103" spans="1:17" ht="15" customHeight="1">
      <c r="A103" s="413" t="s">
        <v>209</v>
      </c>
      <c r="B103" s="413"/>
      <c r="C103" s="413"/>
      <c r="D103" s="413"/>
      <c r="E103" s="413"/>
      <c r="F103" s="413"/>
      <c r="G103" s="413"/>
      <c r="H103" s="413"/>
      <c r="I103" s="413"/>
      <c r="J103" s="413"/>
      <c r="M103" s="44">
        <f t="shared" si="4"/>
        <v>0</v>
      </c>
    </row>
    <row r="104" spans="1:17" ht="15" customHeight="1">
      <c r="A104" s="413"/>
      <c r="B104" s="413"/>
      <c r="C104" s="413"/>
      <c r="D104" s="413"/>
      <c r="E104" s="413"/>
      <c r="F104" s="413"/>
      <c r="G104" s="413"/>
      <c r="H104" s="413"/>
      <c r="I104" s="413"/>
      <c r="J104" s="413"/>
      <c r="M104" s="44">
        <f t="shared" si="4"/>
        <v>0</v>
      </c>
    </row>
    <row r="105" spans="1:17" ht="15" customHeight="1">
      <c r="A105" s="413"/>
      <c r="B105" s="413"/>
      <c r="C105" s="413"/>
      <c r="D105" s="413"/>
      <c r="E105" s="413"/>
      <c r="F105" s="413"/>
      <c r="G105" s="413"/>
      <c r="H105" s="413"/>
      <c r="I105" s="413"/>
      <c r="J105" s="413"/>
      <c r="M105" s="44">
        <f t="shared" si="4"/>
        <v>0</v>
      </c>
    </row>
    <row r="106" spans="1:17">
      <c r="M106" s="44">
        <f t="shared" si="4"/>
        <v>0</v>
      </c>
    </row>
    <row r="107" spans="1:17" ht="42.75" customHeight="1">
      <c r="A107" s="15"/>
      <c r="B107" s="412" t="s">
        <v>10</v>
      </c>
      <c r="C107" s="412"/>
      <c r="D107" s="73" t="s">
        <v>319</v>
      </c>
      <c r="E107" s="398" t="s">
        <v>320</v>
      </c>
      <c r="F107" s="399"/>
      <c r="G107" s="399"/>
      <c r="H107" s="399"/>
      <c r="I107" s="28" t="s">
        <v>6</v>
      </c>
      <c r="J107" s="15"/>
      <c r="M107" s="44">
        <f t="shared" si="4"/>
        <v>0</v>
      </c>
    </row>
    <row r="108" spans="1:17" ht="33" customHeight="1">
      <c r="A108" s="21">
        <v>1</v>
      </c>
      <c r="B108" s="414" t="s">
        <v>71</v>
      </c>
      <c r="C108" s="414"/>
      <c r="D108" s="359" t="s">
        <v>323</v>
      </c>
      <c r="E108" s="391"/>
      <c r="F108" s="391"/>
      <c r="G108" s="391"/>
      <c r="H108" s="391"/>
      <c r="I108" s="21">
        <v>2</v>
      </c>
      <c r="J108" s="128" t="s">
        <v>35</v>
      </c>
      <c r="K108" s="48">
        <v>1</v>
      </c>
      <c r="L108" s="43" t="s">
        <v>1</v>
      </c>
      <c r="M108" s="44">
        <f t="shared" si="4"/>
        <v>0</v>
      </c>
      <c r="O108" s="45" t="s">
        <v>241</v>
      </c>
      <c r="P108" s="31"/>
      <c r="Q108" s="33">
        <v>1</v>
      </c>
    </row>
    <row r="109" spans="1:17" ht="33" customHeight="1">
      <c r="A109" s="15">
        <v>2</v>
      </c>
      <c r="B109" s="400" t="s">
        <v>72</v>
      </c>
      <c r="C109" s="400"/>
      <c r="D109" s="360" t="s">
        <v>323</v>
      </c>
      <c r="E109" s="394"/>
      <c r="F109" s="394"/>
      <c r="G109" s="394"/>
      <c r="H109" s="394"/>
      <c r="I109" s="15">
        <v>2</v>
      </c>
      <c r="J109" s="142"/>
      <c r="M109" s="44">
        <f t="shared" si="4"/>
        <v>0</v>
      </c>
    </row>
    <row r="110" spans="1:17" ht="33" customHeight="1">
      <c r="A110" s="21">
        <v>3</v>
      </c>
      <c r="B110" s="414" t="s">
        <v>73</v>
      </c>
      <c r="C110" s="414"/>
      <c r="D110" s="359" t="s">
        <v>323</v>
      </c>
      <c r="E110" s="391"/>
      <c r="F110" s="391"/>
      <c r="G110" s="391"/>
      <c r="H110" s="391"/>
      <c r="I110" s="21">
        <v>2</v>
      </c>
      <c r="J110" s="137"/>
      <c r="M110" s="44">
        <f t="shared" si="4"/>
        <v>0</v>
      </c>
    </row>
    <row r="111" spans="1:17" ht="69" customHeight="1">
      <c r="A111" s="15">
        <v>4</v>
      </c>
      <c r="B111" s="400" t="s">
        <v>74</v>
      </c>
      <c r="C111" s="400"/>
      <c r="D111" s="360" t="s">
        <v>323</v>
      </c>
      <c r="E111" s="394"/>
      <c r="F111" s="394"/>
      <c r="G111" s="394"/>
      <c r="H111" s="394"/>
      <c r="I111" s="15">
        <v>2</v>
      </c>
      <c r="J111" s="139" t="s">
        <v>256</v>
      </c>
      <c r="K111" s="48">
        <v>1</v>
      </c>
      <c r="L111" s="43" t="s">
        <v>1</v>
      </c>
      <c r="M111" s="44">
        <f t="shared" si="4"/>
        <v>0</v>
      </c>
      <c r="O111" s="45" t="s">
        <v>242</v>
      </c>
      <c r="Q111" s="1">
        <v>1</v>
      </c>
    </row>
    <row r="112" spans="1:17" ht="50.1" customHeight="1">
      <c r="A112" s="21">
        <v>5</v>
      </c>
      <c r="B112" s="414" t="s">
        <v>75</v>
      </c>
      <c r="C112" s="414"/>
      <c r="D112" s="359" t="s">
        <v>323</v>
      </c>
      <c r="E112" s="391"/>
      <c r="F112" s="391"/>
      <c r="G112" s="391"/>
      <c r="H112" s="391"/>
      <c r="I112" s="21">
        <v>2</v>
      </c>
      <c r="J112" s="129"/>
      <c r="M112" s="44">
        <f t="shared" si="4"/>
        <v>0</v>
      </c>
    </row>
    <row r="113" spans="1:17" ht="33" customHeight="1">
      <c r="A113" s="15">
        <v>6</v>
      </c>
      <c r="B113" s="400" t="s">
        <v>344</v>
      </c>
      <c r="C113" s="400"/>
      <c r="D113" s="360" t="s">
        <v>323</v>
      </c>
      <c r="E113" s="394"/>
      <c r="F113" s="394"/>
      <c r="G113" s="394"/>
      <c r="H113" s="394"/>
      <c r="I113" s="21"/>
      <c r="J113" s="130"/>
      <c r="M113" s="44"/>
    </row>
    <row r="114" spans="1:17" ht="33" customHeight="1">
      <c r="A114" s="24">
        <v>7</v>
      </c>
      <c r="B114" s="393" t="s">
        <v>21</v>
      </c>
      <c r="C114" s="393"/>
      <c r="D114" s="359" t="s">
        <v>323</v>
      </c>
      <c r="E114" s="403"/>
      <c r="F114" s="403"/>
      <c r="G114" s="403"/>
      <c r="H114" s="403"/>
      <c r="I114" s="15">
        <v>2</v>
      </c>
      <c r="M114" s="44">
        <f t="shared" ref="M114:M145" si="5">IF(L114="Yes",K114,0)</f>
        <v>0</v>
      </c>
    </row>
    <row r="115" spans="1:17">
      <c r="A115" s="21"/>
      <c r="B115" s="414"/>
      <c r="C115" s="414"/>
      <c r="D115" s="426"/>
      <c r="E115" s="426"/>
      <c r="F115" s="426"/>
      <c r="G115" s="426"/>
      <c r="H115" s="426"/>
      <c r="I115" s="21">
        <v>2</v>
      </c>
      <c r="M115" s="44">
        <f t="shared" si="5"/>
        <v>0</v>
      </c>
    </row>
    <row r="116" spans="1:17" ht="15" customHeight="1">
      <c r="A116" s="396" t="s">
        <v>210</v>
      </c>
      <c r="B116" s="396"/>
      <c r="C116" s="396"/>
      <c r="D116" s="396"/>
      <c r="E116" s="396"/>
      <c r="F116" s="396"/>
      <c r="G116" s="396"/>
      <c r="H116" s="396"/>
      <c r="I116" s="396"/>
      <c r="J116" s="396"/>
      <c r="M116" s="44">
        <f t="shared" si="5"/>
        <v>0</v>
      </c>
    </row>
    <row r="117" spans="1:17" ht="15" customHeight="1">
      <c r="A117" s="396"/>
      <c r="B117" s="396"/>
      <c r="C117" s="396"/>
      <c r="D117" s="396"/>
      <c r="E117" s="396"/>
      <c r="F117" s="396"/>
      <c r="G117" s="396"/>
      <c r="H117" s="396"/>
      <c r="I117" s="396"/>
      <c r="J117" s="396"/>
      <c r="M117" s="44">
        <f t="shared" si="5"/>
        <v>0</v>
      </c>
    </row>
    <row r="118" spans="1:17" ht="15" customHeight="1">
      <c r="A118" s="396"/>
      <c r="B118" s="396"/>
      <c r="C118" s="396"/>
      <c r="D118" s="396"/>
      <c r="E118" s="396"/>
      <c r="F118" s="396"/>
      <c r="G118" s="396"/>
      <c r="H118" s="396"/>
      <c r="I118" s="396"/>
      <c r="J118" s="396"/>
      <c r="M118" s="44">
        <f t="shared" si="5"/>
        <v>0</v>
      </c>
    </row>
    <row r="119" spans="1:17">
      <c r="A119" s="21"/>
      <c r="B119" s="429"/>
      <c r="C119" s="429"/>
      <c r="D119" s="429"/>
      <c r="E119" s="429"/>
      <c r="F119" s="429"/>
      <c r="G119" s="429"/>
      <c r="H119" s="429"/>
      <c r="I119" s="21"/>
      <c r="M119" s="44">
        <f t="shared" si="5"/>
        <v>0</v>
      </c>
    </row>
    <row r="120" spans="1:17" ht="42.75" customHeight="1">
      <c r="A120" s="16"/>
      <c r="B120" s="430" t="s">
        <v>10</v>
      </c>
      <c r="C120" s="430"/>
      <c r="D120" s="74" t="s">
        <v>319</v>
      </c>
      <c r="E120" s="427" t="s">
        <v>320</v>
      </c>
      <c r="F120" s="428"/>
      <c r="G120" s="428"/>
      <c r="H120" s="428"/>
      <c r="I120" s="26" t="s">
        <v>6</v>
      </c>
      <c r="J120" s="138"/>
      <c r="K120" s="4"/>
      <c r="L120" s="4"/>
      <c r="M120" s="44">
        <f t="shared" si="5"/>
        <v>0</v>
      </c>
      <c r="N120" s="4"/>
      <c r="O120" s="4"/>
      <c r="P120" s="4"/>
      <c r="Q120" s="3"/>
    </row>
    <row r="121" spans="1:17" ht="83.25" customHeight="1">
      <c r="A121" s="21">
        <v>1</v>
      </c>
      <c r="B121" s="404" t="s">
        <v>76</v>
      </c>
      <c r="C121" s="404"/>
      <c r="D121" s="359" t="s">
        <v>323</v>
      </c>
      <c r="E121" s="391"/>
      <c r="F121" s="391"/>
      <c r="G121" s="391"/>
      <c r="H121" s="391"/>
      <c r="I121" s="21">
        <v>2</v>
      </c>
      <c r="J121" s="128" t="s">
        <v>35</v>
      </c>
      <c r="K121" s="48">
        <v>1</v>
      </c>
      <c r="L121" s="43" t="s">
        <v>1</v>
      </c>
      <c r="M121" s="44">
        <f t="shared" si="5"/>
        <v>0</v>
      </c>
      <c r="N121" s="4"/>
      <c r="O121" s="37" t="s">
        <v>243</v>
      </c>
      <c r="P121" s="31"/>
      <c r="Q121" s="33">
        <v>1</v>
      </c>
    </row>
    <row r="122" spans="1:17" ht="50.1" customHeight="1">
      <c r="A122" s="15">
        <v>2</v>
      </c>
      <c r="B122" s="405" t="s">
        <v>77</v>
      </c>
      <c r="C122" s="405"/>
      <c r="D122" s="360" t="s">
        <v>323</v>
      </c>
      <c r="E122" s="394"/>
      <c r="F122" s="394"/>
      <c r="G122" s="394"/>
      <c r="H122" s="394"/>
      <c r="I122" s="15">
        <v>2</v>
      </c>
      <c r="J122" s="139" t="s">
        <v>35</v>
      </c>
      <c r="K122" s="48">
        <v>3</v>
      </c>
      <c r="L122" s="43" t="s">
        <v>1</v>
      </c>
      <c r="M122" s="44">
        <f t="shared" si="5"/>
        <v>0</v>
      </c>
      <c r="N122" s="4"/>
      <c r="O122" s="31" t="s">
        <v>244</v>
      </c>
      <c r="P122" s="31"/>
      <c r="Q122" s="46">
        <v>3</v>
      </c>
    </row>
    <row r="123" spans="1:17" ht="33" customHeight="1">
      <c r="A123" s="21">
        <v>3</v>
      </c>
      <c r="B123" s="404" t="s">
        <v>78</v>
      </c>
      <c r="C123" s="404"/>
      <c r="D123" s="359" t="s">
        <v>323</v>
      </c>
      <c r="E123" s="391"/>
      <c r="F123" s="391"/>
      <c r="G123" s="391"/>
      <c r="H123" s="391"/>
      <c r="I123" s="21">
        <v>2</v>
      </c>
      <c r="J123" s="137"/>
      <c r="K123" s="4"/>
      <c r="L123" s="4"/>
      <c r="M123" s="44">
        <f t="shared" si="5"/>
        <v>0</v>
      </c>
      <c r="N123" s="4"/>
    </row>
    <row r="124" spans="1:17" ht="50.1" customHeight="1">
      <c r="A124" s="15">
        <v>4</v>
      </c>
      <c r="B124" s="405" t="s">
        <v>79</v>
      </c>
      <c r="C124" s="405"/>
      <c r="D124" s="360" t="s">
        <v>323</v>
      </c>
      <c r="E124" s="394"/>
      <c r="F124" s="394"/>
      <c r="G124" s="394"/>
      <c r="H124" s="394"/>
      <c r="I124" s="15">
        <v>2</v>
      </c>
      <c r="J124" s="142"/>
      <c r="K124" s="4"/>
      <c r="L124" s="4"/>
      <c r="M124" s="44">
        <f t="shared" si="5"/>
        <v>0</v>
      </c>
      <c r="N124" s="4"/>
      <c r="O124" s="4"/>
      <c r="P124" s="4"/>
      <c r="Q124" s="3"/>
    </row>
    <row r="125" spans="1:17" ht="50.1" customHeight="1">
      <c r="A125" s="21">
        <v>5</v>
      </c>
      <c r="B125" s="404" t="s">
        <v>80</v>
      </c>
      <c r="C125" s="404"/>
      <c r="D125" s="359" t="s">
        <v>323</v>
      </c>
      <c r="E125" s="391"/>
      <c r="F125" s="391"/>
      <c r="G125" s="391"/>
      <c r="H125" s="391"/>
      <c r="I125" s="21">
        <v>2</v>
      </c>
      <c r="J125" s="128" t="s">
        <v>35</v>
      </c>
      <c r="K125" s="48">
        <v>1</v>
      </c>
      <c r="L125" s="43" t="s">
        <v>1</v>
      </c>
      <c r="M125" s="44">
        <f t="shared" si="5"/>
        <v>0</v>
      </c>
      <c r="N125" s="4"/>
      <c r="O125" s="31" t="s">
        <v>245</v>
      </c>
      <c r="P125" s="31"/>
      <c r="Q125" s="46">
        <v>1</v>
      </c>
    </row>
    <row r="126" spans="1:17" ht="50.1" customHeight="1">
      <c r="A126" s="15">
        <v>6</v>
      </c>
      <c r="B126" s="405" t="s">
        <v>81</v>
      </c>
      <c r="C126" s="405"/>
      <c r="D126" s="360" t="s">
        <v>323</v>
      </c>
      <c r="E126" s="394"/>
      <c r="F126" s="394"/>
      <c r="G126" s="394"/>
      <c r="H126" s="394"/>
      <c r="I126" s="19">
        <v>2</v>
      </c>
      <c r="J126" s="130"/>
      <c r="K126" s="4"/>
      <c r="L126" s="4"/>
      <c r="M126" s="44">
        <f t="shared" si="5"/>
        <v>0</v>
      </c>
      <c r="N126" s="4"/>
      <c r="O126" s="4"/>
      <c r="P126" s="4"/>
      <c r="Q126" s="3"/>
    </row>
    <row r="127" spans="1:17" ht="50.1" customHeight="1">
      <c r="A127" s="21">
        <v>7</v>
      </c>
      <c r="B127" s="404" t="s">
        <v>75</v>
      </c>
      <c r="C127" s="404"/>
      <c r="D127" s="359" t="s">
        <v>323</v>
      </c>
      <c r="E127" s="391"/>
      <c r="F127" s="391"/>
      <c r="G127" s="391"/>
      <c r="H127" s="391"/>
      <c r="I127" s="21">
        <v>2</v>
      </c>
      <c r="J127" s="129"/>
      <c r="K127" s="4"/>
      <c r="L127" s="4"/>
      <c r="M127" s="44">
        <f t="shared" si="5"/>
        <v>0</v>
      </c>
      <c r="N127" s="4"/>
      <c r="O127" s="4"/>
      <c r="P127" s="4"/>
      <c r="Q127" s="3"/>
    </row>
    <row r="128" spans="1:17" ht="33" customHeight="1">
      <c r="A128" s="15">
        <v>8</v>
      </c>
      <c r="B128" s="405" t="s">
        <v>21</v>
      </c>
      <c r="C128" s="405"/>
      <c r="D128" s="360" t="s">
        <v>323</v>
      </c>
      <c r="E128" s="394"/>
      <c r="F128" s="394"/>
      <c r="G128" s="394"/>
      <c r="H128" s="394"/>
      <c r="I128" s="15">
        <v>2</v>
      </c>
      <c r="J128" s="130"/>
      <c r="K128" s="4"/>
      <c r="L128" s="4"/>
      <c r="M128" s="44">
        <f t="shared" si="5"/>
        <v>0</v>
      </c>
      <c r="N128" s="4"/>
      <c r="O128" s="4"/>
      <c r="P128" s="4"/>
      <c r="Q128" s="3"/>
    </row>
    <row r="129" spans="1:17">
      <c r="E129" s="395"/>
      <c r="F129" s="395"/>
      <c r="G129" s="395"/>
      <c r="H129" s="395"/>
      <c r="M129" s="44">
        <f t="shared" si="5"/>
        <v>0</v>
      </c>
    </row>
    <row r="130" spans="1:17" ht="15" customHeight="1">
      <c r="A130" s="423" t="s">
        <v>211</v>
      </c>
      <c r="B130" s="423"/>
      <c r="C130" s="423"/>
      <c r="D130" s="423"/>
      <c r="E130" s="423"/>
      <c r="F130" s="423"/>
      <c r="G130" s="423"/>
      <c r="H130" s="423"/>
      <c r="I130" s="423"/>
      <c r="J130" s="423"/>
      <c r="K130" s="423"/>
      <c r="L130" s="424"/>
      <c r="M130" s="44">
        <f t="shared" si="5"/>
        <v>0</v>
      </c>
      <c r="N130" s="4"/>
      <c r="O130" s="4"/>
      <c r="P130" s="4"/>
      <c r="Q130" s="4"/>
    </row>
    <row r="131" spans="1:17" ht="15" customHeight="1">
      <c r="A131" s="423"/>
      <c r="B131" s="423"/>
      <c r="C131" s="423"/>
      <c r="D131" s="423"/>
      <c r="E131" s="423"/>
      <c r="F131" s="423"/>
      <c r="G131" s="423"/>
      <c r="H131" s="423"/>
      <c r="I131" s="423"/>
      <c r="J131" s="423"/>
      <c r="K131" s="423"/>
      <c r="L131" s="424"/>
      <c r="M131" s="44">
        <f t="shared" si="5"/>
        <v>0</v>
      </c>
      <c r="N131" s="4"/>
      <c r="O131" s="4"/>
      <c r="P131" s="4"/>
      <c r="Q131" s="4"/>
    </row>
    <row r="132" spans="1:17" ht="15" customHeight="1">
      <c r="A132" s="423"/>
      <c r="B132" s="423"/>
      <c r="C132" s="423"/>
      <c r="D132" s="423"/>
      <c r="E132" s="423"/>
      <c r="F132" s="423"/>
      <c r="G132" s="423"/>
      <c r="H132" s="423"/>
      <c r="I132" s="423"/>
      <c r="J132" s="423"/>
      <c r="K132" s="423"/>
      <c r="L132" s="424"/>
      <c r="M132" s="44">
        <f t="shared" si="5"/>
        <v>0</v>
      </c>
      <c r="N132" s="4"/>
      <c r="O132" s="4"/>
      <c r="P132" s="4"/>
      <c r="Q132" s="4"/>
    </row>
    <row r="133" spans="1:17" s="2" customFormat="1" ht="9.75" customHeight="1">
      <c r="A133" s="20"/>
      <c r="B133" s="418"/>
      <c r="C133" s="418"/>
      <c r="D133" s="418"/>
      <c r="E133" s="418"/>
      <c r="F133" s="418"/>
      <c r="G133" s="418"/>
      <c r="H133" s="418"/>
      <c r="I133" s="20"/>
      <c r="J133" s="132"/>
      <c r="K133" s="4"/>
      <c r="L133" s="4"/>
      <c r="M133" s="44">
        <f t="shared" si="5"/>
        <v>0</v>
      </c>
      <c r="N133" s="4"/>
      <c r="O133" s="4"/>
      <c r="P133" s="4"/>
      <c r="Q133" s="4"/>
    </row>
    <row r="134" spans="1:17" ht="42.75" customHeight="1">
      <c r="A134" s="16"/>
      <c r="B134" s="417" t="s">
        <v>10</v>
      </c>
      <c r="C134" s="417"/>
      <c r="D134" s="75" t="s">
        <v>319</v>
      </c>
      <c r="E134" s="415" t="s">
        <v>320</v>
      </c>
      <c r="F134" s="416"/>
      <c r="G134" s="416"/>
      <c r="H134" s="416"/>
      <c r="I134" s="26" t="s">
        <v>6</v>
      </c>
      <c r="J134" s="138"/>
      <c r="K134" s="4"/>
      <c r="L134" s="4"/>
      <c r="M134" s="44">
        <f t="shared" si="5"/>
        <v>0</v>
      </c>
      <c r="N134" s="4"/>
      <c r="O134" s="4"/>
      <c r="P134" s="4"/>
      <c r="Q134" s="3"/>
    </row>
    <row r="135" spans="1:17" ht="33" customHeight="1">
      <c r="A135" s="21">
        <v>1</v>
      </c>
      <c r="B135" s="404" t="s">
        <v>82</v>
      </c>
      <c r="C135" s="404"/>
      <c r="D135" s="359" t="s">
        <v>323</v>
      </c>
      <c r="E135" s="391"/>
      <c r="F135" s="391"/>
      <c r="G135" s="391"/>
      <c r="H135" s="391"/>
      <c r="I135" s="21">
        <v>2</v>
      </c>
      <c r="J135" s="128" t="s">
        <v>35</v>
      </c>
      <c r="K135" s="48">
        <v>2</v>
      </c>
      <c r="L135" s="43" t="s">
        <v>1</v>
      </c>
      <c r="M135" s="44">
        <f t="shared" si="5"/>
        <v>0</v>
      </c>
      <c r="N135" s="4"/>
      <c r="O135" s="31" t="s">
        <v>246</v>
      </c>
      <c r="P135" s="31"/>
      <c r="Q135" s="46">
        <v>2</v>
      </c>
    </row>
    <row r="136" spans="1:17" ht="33" customHeight="1">
      <c r="A136" s="15">
        <v>2</v>
      </c>
      <c r="B136" s="405" t="s">
        <v>83</v>
      </c>
      <c r="C136" s="405"/>
      <c r="D136" s="360" t="s">
        <v>323</v>
      </c>
      <c r="E136" s="394"/>
      <c r="F136" s="394"/>
      <c r="G136" s="394"/>
      <c r="H136" s="394"/>
      <c r="I136" s="15">
        <v>2</v>
      </c>
      <c r="J136" s="130"/>
      <c r="K136" s="4"/>
      <c r="L136" s="4"/>
      <c r="M136" s="44">
        <f t="shared" si="5"/>
        <v>0</v>
      </c>
      <c r="N136" s="4"/>
      <c r="O136" s="4"/>
      <c r="P136" s="4"/>
      <c r="Q136" s="3"/>
    </row>
    <row r="137" spans="1:17" ht="33" customHeight="1">
      <c r="A137" s="21">
        <v>3</v>
      </c>
      <c r="B137" s="404" t="s">
        <v>84</v>
      </c>
      <c r="C137" s="404"/>
      <c r="D137" s="359" t="s">
        <v>323</v>
      </c>
      <c r="E137" s="391"/>
      <c r="F137" s="391"/>
      <c r="G137" s="391"/>
      <c r="H137" s="391"/>
      <c r="I137" s="21">
        <v>2</v>
      </c>
      <c r="J137" s="129"/>
      <c r="K137" s="4"/>
      <c r="L137" s="4"/>
      <c r="M137" s="44">
        <f t="shared" si="5"/>
        <v>0</v>
      </c>
      <c r="N137" s="4"/>
      <c r="O137" s="4"/>
      <c r="P137" s="4"/>
      <c r="Q137" s="3"/>
    </row>
    <row r="138" spans="1:17" ht="33" customHeight="1">
      <c r="A138" s="15">
        <v>4</v>
      </c>
      <c r="B138" s="405" t="s">
        <v>85</v>
      </c>
      <c r="C138" s="405"/>
      <c r="D138" s="360" t="s">
        <v>323</v>
      </c>
      <c r="E138" s="394"/>
      <c r="F138" s="394"/>
      <c r="G138" s="394"/>
      <c r="H138" s="394"/>
      <c r="I138" s="15">
        <v>2</v>
      </c>
      <c r="J138" s="130"/>
      <c r="K138" s="4"/>
      <c r="L138" s="4"/>
      <c r="M138" s="44">
        <f t="shared" si="5"/>
        <v>0</v>
      </c>
      <c r="N138" s="4"/>
      <c r="O138" s="4"/>
      <c r="P138" s="4"/>
      <c r="Q138" s="3"/>
    </row>
    <row r="139" spans="1:17" ht="50.1" customHeight="1">
      <c r="A139" s="21">
        <v>5</v>
      </c>
      <c r="B139" s="404" t="s">
        <v>86</v>
      </c>
      <c r="C139" s="404"/>
      <c r="D139" s="359" t="s">
        <v>323</v>
      </c>
      <c r="E139" s="391"/>
      <c r="F139" s="391"/>
      <c r="G139" s="391"/>
      <c r="H139" s="391"/>
      <c r="I139" s="21">
        <v>2</v>
      </c>
      <c r="J139" s="128" t="s">
        <v>35</v>
      </c>
      <c r="K139" s="48">
        <v>5</v>
      </c>
      <c r="L139" s="43" t="s">
        <v>1</v>
      </c>
      <c r="M139" s="44">
        <f t="shared" si="5"/>
        <v>0</v>
      </c>
      <c r="N139" s="4"/>
      <c r="O139" s="45" t="s">
        <v>247</v>
      </c>
      <c r="P139" s="31"/>
      <c r="Q139" s="46">
        <v>5</v>
      </c>
    </row>
    <row r="140" spans="1:17" ht="33" customHeight="1">
      <c r="A140" s="15">
        <v>6</v>
      </c>
      <c r="B140" s="405" t="s">
        <v>87</v>
      </c>
      <c r="C140" s="405"/>
      <c r="D140" s="360" t="s">
        <v>323</v>
      </c>
      <c r="E140" s="394"/>
      <c r="F140" s="394"/>
      <c r="G140" s="394"/>
      <c r="H140" s="394"/>
      <c r="I140" s="19">
        <v>2</v>
      </c>
      <c r="J140" s="130"/>
      <c r="K140" s="4"/>
      <c r="L140" s="4"/>
      <c r="M140" s="44">
        <f t="shared" si="5"/>
        <v>0</v>
      </c>
      <c r="N140" s="4"/>
    </row>
    <row r="141" spans="1:17" ht="33" customHeight="1">
      <c r="A141" s="21">
        <v>7</v>
      </c>
      <c r="B141" s="404" t="s">
        <v>88</v>
      </c>
      <c r="C141" s="404"/>
      <c r="D141" s="359" t="s">
        <v>323</v>
      </c>
      <c r="E141" s="391"/>
      <c r="F141" s="391"/>
      <c r="G141" s="391"/>
      <c r="H141" s="391"/>
      <c r="I141" s="21">
        <v>2</v>
      </c>
      <c r="J141" s="128" t="s">
        <v>35</v>
      </c>
      <c r="K141" s="48">
        <v>1</v>
      </c>
      <c r="L141" s="43" t="s">
        <v>1</v>
      </c>
      <c r="M141" s="44">
        <f t="shared" si="5"/>
        <v>0</v>
      </c>
      <c r="N141" s="4"/>
      <c r="O141" s="31" t="s">
        <v>248</v>
      </c>
      <c r="P141" s="31"/>
      <c r="Q141" s="46">
        <v>1</v>
      </c>
    </row>
    <row r="142" spans="1:17" ht="33" customHeight="1">
      <c r="A142" s="15">
        <v>8</v>
      </c>
      <c r="B142" s="405" t="s">
        <v>89</v>
      </c>
      <c r="C142" s="405"/>
      <c r="D142" s="360" t="s">
        <v>323</v>
      </c>
      <c r="E142" s="394"/>
      <c r="F142" s="394"/>
      <c r="G142" s="394"/>
      <c r="H142" s="394"/>
      <c r="I142" s="15">
        <v>2</v>
      </c>
      <c r="J142" s="130"/>
      <c r="K142" s="4"/>
      <c r="L142" s="4"/>
      <c r="M142" s="44">
        <f t="shared" si="5"/>
        <v>0</v>
      </c>
      <c r="N142" s="4"/>
      <c r="O142" s="4"/>
      <c r="P142" s="4"/>
      <c r="Q142" s="3"/>
    </row>
    <row r="143" spans="1:17" ht="50.1" customHeight="1">
      <c r="A143" s="20">
        <v>9</v>
      </c>
      <c r="B143" s="404" t="s">
        <v>90</v>
      </c>
      <c r="C143" s="404"/>
      <c r="D143" s="359" t="s">
        <v>323</v>
      </c>
      <c r="E143" s="391"/>
      <c r="F143" s="391"/>
      <c r="G143" s="391"/>
      <c r="H143" s="391"/>
      <c r="I143" s="20">
        <v>2</v>
      </c>
      <c r="J143" s="129"/>
      <c r="K143" s="4"/>
      <c r="L143" s="4"/>
      <c r="M143" s="44">
        <f t="shared" si="5"/>
        <v>0</v>
      </c>
      <c r="N143" s="4"/>
      <c r="O143" s="4"/>
      <c r="P143" s="4"/>
      <c r="Q143" s="3"/>
    </row>
    <row r="144" spans="1:17" ht="33" customHeight="1">
      <c r="A144" s="15">
        <v>10</v>
      </c>
      <c r="B144" s="405" t="s">
        <v>21</v>
      </c>
      <c r="C144" s="405"/>
      <c r="D144" s="360" t="s">
        <v>323</v>
      </c>
      <c r="E144" s="394"/>
      <c r="F144" s="394"/>
      <c r="G144" s="394"/>
      <c r="H144" s="394"/>
      <c r="I144" s="20"/>
      <c r="J144" s="130"/>
      <c r="K144" s="4"/>
      <c r="L144" s="4"/>
      <c r="M144" s="44">
        <f t="shared" si="5"/>
        <v>0</v>
      </c>
      <c r="N144" s="4"/>
      <c r="O144" s="4"/>
      <c r="P144" s="4"/>
      <c r="Q144" s="3"/>
    </row>
    <row r="145" spans="1:17">
      <c r="E145" s="395"/>
      <c r="F145" s="395"/>
      <c r="G145" s="395"/>
      <c r="H145" s="395"/>
      <c r="M145" s="44">
        <f t="shared" si="5"/>
        <v>0</v>
      </c>
    </row>
    <row r="146" spans="1:17" ht="15" customHeight="1">
      <c r="A146" s="410" t="s">
        <v>212</v>
      </c>
      <c r="B146" s="410"/>
      <c r="C146" s="410"/>
      <c r="D146" s="410"/>
      <c r="E146" s="410"/>
      <c r="F146" s="410"/>
      <c r="G146" s="410"/>
      <c r="H146" s="410"/>
      <c r="I146" s="410"/>
      <c r="J146" s="410"/>
      <c r="M146" s="44">
        <f t="shared" ref="M146:M177" si="6">IF(L146="Yes",K146,0)</f>
        <v>0</v>
      </c>
    </row>
    <row r="147" spans="1:17" ht="15" customHeight="1">
      <c r="A147" s="410"/>
      <c r="B147" s="410"/>
      <c r="C147" s="410"/>
      <c r="D147" s="410"/>
      <c r="E147" s="410"/>
      <c r="F147" s="410"/>
      <c r="G147" s="410"/>
      <c r="H147" s="410"/>
      <c r="I147" s="410"/>
      <c r="J147" s="410"/>
      <c r="M147" s="44">
        <f t="shared" si="6"/>
        <v>0</v>
      </c>
    </row>
    <row r="148" spans="1:17" ht="15" customHeight="1">
      <c r="A148" s="410"/>
      <c r="B148" s="410"/>
      <c r="C148" s="410"/>
      <c r="D148" s="410"/>
      <c r="E148" s="410"/>
      <c r="F148" s="410"/>
      <c r="G148" s="410"/>
      <c r="H148" s="410"/>
      <c r="I148" s="410"/>
      <c r="J148" s="410"/>
      <c r="M148" s="44">
        <f t="shared" si="6"/>
        <v>0</v>
      </c>
    </row>
    <row r="149" spans="1:17" ht="16.5" customHeight="1">
      <c r="A149" s="21"/>
      <c r="I149" s="21"/>
      <c r="M149" s="44">
        <f t="shared" si="6"/>
        <v>0</v>
      </c>
    </row>
    <row r="150" spans="1:17" ht="42.75" customHeight="1">
      <c r="A150" s="15"/>
      <c r="B150" s="406" t="s">
        <v>208</v>
      </c>
      <c r="C150" s="406"/>
      <c r="D150" s="72" t="s">
        <v>319</v>
      </c>
      <c r="E150" s="407" t="s">
        <v>320</v>
      </c>
      <c r="F150" s="408"/>
      <c r="G150" s="408"/>
      <c r="H150" s="408"/>
      <c r="I150" s="27" t="s">
        <v>7</v>
      </c>
      <c r="J150" s="15"/>
      <c r="M150" s="44">
        <f t="shared" si="6"/>
        <v>0</v>
      </c>
    </row>
    <row r="151" spans="1:17" ht="33" customHeight="1">
      <c r="A151" s="21">
        <v>1</v>
      </c>
      <c r="B151" s="397" t="s">
        <v>91</v>
      </c>
      <c r="C151" s="397"/>
      <c r="D151" s="359" t="s">
        <v>323</v>
      </c>
      <c r="E151" s="391"/>
      <c r="F151" s="391"/>
      <c r="G151" s="391"/>
      <c r="H151" s="391"/>
      <c r="I151" s="21">
        <v>2</v>
      </c>
      <c r="J151" s="128" t="s">
        <v>256</v>
      </c>
      <c r="K151" s="48">
        <v>1</v>
      </c>
      <c r="L151" s="43" t="s">
        <v>1</v>
      </c>
      <c r="M151" s="44">
        <f t="shared" si="6"/>
        <v>0</v>
      </c>
      <c r="O151" s="31" t="s">
        <v>249</v>
      </c>
      <c r="P151" s="31"/>
      <c r="Q151" s="46">
        <v>1</v>
      </c>
    </row>
    <row r="152" spans="1:17" ht="60.75" customHeight="1">
      <c r="A152" s="15">
        <v>2</v>
      </c>
      <c r="B152" s="411" t="s">
        <v>361</v>
      </c>
      <c r="C152" s="411"/>
      <c r="D152" s="360" t="s">
        <v>323</v>
      </c>
      <c r="E152" s="394"/>
      <c r="F152" s="394"/>
      <c r="G152" s="394"/>
      <c r="H152" s="394"/>
      <c r="I152" s="15">
        <v>2</v>
      </c>
      <c r="J152" s="139" t="s">
        <v>256</v>
      </c>
      <c r="K152" s="48">
        <v>1</v>
      </c>
      <c r="L152" s="43" t="s">
        <v>1</v>
      </c>
      <c r="M152" s="44">
        <f t="shared" si="6"/>
        <v>0</v>
      </c>
      <c r="O152" s="34" t="s">
        <v>250</v>
      </c>
      <c r="P152" s="31"/>
      <c r="Q152" s="46">
        <v>1</v>
      </c>
    </row>
    <row r="153" spans="1:17" ht="33" customHeight="1">
      <c r="A153" s="21">
        <v>3</v>
      </c>
      <c r="B153" s="397" t="s">
        <v>92</v>
      </c>
      <c r="C153" s="397"/>
      <c r="D153" s="359" t="s">
        <v>323</v>
      </c>
      <c r="E153" s="391"/>
      <c r="F153" s="391"/>
      <c r="G153" s="391"/>
      <c r="H153" s="391"/>
      <c r="I153" s="21">
        <v>2</v>
      </c>
      <c r="J153" s="127" t="s">
        <v>35</v>
      </c>
      <c r="M153" s="44">
        <f t="shared" si="6"/>
        <v>0</v>
      </c>
    </row>
    <row r="154" spans="1:17" ht="33" customHeight="1">
      <c r="A154" s="15">
        <v>4</v>
      </c>
      <c r="B154" s="411" t="s">
        <v>93</v>
      </c>
      <c r="C154" s="411"/>
      <c r="D154" s="360" t="s">
        <v>323</v>
      </c>
      <c r="E154" s="394"/>
      <c r="F154" s="394"/>
      <c r="G154" s="394"/>
      <c r="H154" s="394"/>
      <c r="I154" s="15">
        <v>2</v>
      </c>
      <c r="J154" s="130"/>
      <c r="M154" s="44">
        <f t="shared" si="6"/>
        <v>0</v>
      </c>
    </row>
    <row r="155" spans="1:17" ht="33" customHeight="1">
      <c r="A155" s="21">
        <v>5</v>
      </c>
      <c r="B155" s="397" t="s">
        <v>94</v>
      </c>
      <c r="C155" s="397"/>
      <c r="D155" s="359" t="s">
        <v>323</v>
      </c>
      <c r="E155" s="391"/>
      <c r="F155" s="391"/>
      <c r="G155" s="391"/>
      <c r="H155" s="391"/>
      <c r="I155" s="21">
        <v>2</v>
      </c>
      <c r="J155" s="128" t="s">
        <v>35</v>
      </c>
      <c r="K155" s="48">
        <v>2</v>
      </c>
      <c r="L155" s="43" t="s">
        <v>1</v>
      </c>
      <c r="M155" s="44">
        <f t="shared" si="6"/>
        <v>0</v>
      </c>
      <c r="O155" s="31" t="s">
        <v>251</v>
      </c>
      <c r="P155" s="31"/>
      <c r="Q155" s="46">
        <v>2</v>
      </c>
    </row>
    <row r="156" spans="1:17" ht="87.75" customHeight="1">
      <c r="A156" s="15">
        <v>6</v>
      </c>
      <c r="B156" s="411" t="s">
        <v>95</v>
      </c>
      <c r="C156" s="411"/>
      <c r="D156" s="360" t="s">
        <v>323</v>
      </c>
      <c r="E156" s="394"/>
      <c r="F156" s="394"/>
      <c r="G156" s="394"/>
      <c r="H156" s="394"/>
      <c r="I156" s="15">
        <v>2</v>
      </c>
      <c r="J156" s="139" t="s">
        <v>35</v>
      </c>
      <c r="K156" s="48">
        <v>5</v>
      </c>
      <c r="L156" s="43" t="s">
        <v>1</v>
      </c>
      <c r="M156" s="44">
        <f t="shared" si="6"/>
        <v>0</v>
      </c>
      <c r="O156" s="45" t="s">
        <v>252</v>
      </c>
      <c r="P156" s="31"/>
      <c r="Q156" s="46">
        <v>5</v>
      </c>
    </row>
    <row r="157" spans="1:17" ht="33" customHeight="1">
      <c r="A157" s="21">
        <v>7</v>
      </c>
      <c r="B157" s="397" t="s">
        <v>96</v>
      </c>
      <c r="C157" s="397"/>
      <c r="D157" s="359" t="s">
        <v>323</v>
      </c>
      <c r="E157" s="391"/>
      <c r="F157" s="391"/>
      <c r="G157" s="391"/>
      <c r="H157" s="391"/>
      <c r="I157" s="21">
        <v>2</v>
      </c>
      <c r="J157" s="129"/>
      <c r="M157" s="44">
        <f t="shared" si="6"/>
        <v>0</v>
      </c>
    </row>
    <row r="158" spans="1:17" ht="63" customHeight="1">
      <c r="A158" s="15">
        <v>8</v>
      </c>
      <c r="B158" s="411" t="s">
        <v>97</v>
      </c>
      <c r="C158" s="411"/>
      <c r="D158" s="360" t="s">
        <v>323</v>
      </c>
      <c r="E158" s="394"/>
      <c r="F158" s="394"/>
      <c r="G158" s="394"/>
      <c r="H158" s="394"/>
      <c r="I158" s="15">
        <v>2</v>
      </c>
      <c r="J158" s="139" t="s">
        <v>35</v>
      </c>
      <c r="K158" s="48">
        <v>2</v>
      </c>
      <c r="L158" s="43" t="s">
        <v>1</v>
      </c>
      <c r="M158" s="44">
        <f t="shared" si="6"/>
        <v>0</v>
      </c>
      <c r="O158" s="31" t="s">
        <v>253</v>
      </c>
      <c r="P158" s="31"/>
      <c r="Q158" s="46">
        <v>2</v>
      </c>
    </row>
    <row r="159" spans="1:17" ht="50.1" customHeight="1">
      <c r="A159" s="21">
        <v>9</v>
      </c>
      <c r="B159" s="397" t="s">
        <v>28</v>
      </c>
      <c r="C159" s="397"/>
      <c r="D159" s="359" t="s">
        <v>323</v>
      </c>
      <c r="E159" s="391"/>
      <c r="F159" s="391"/>
      <c r="G159" s="391"/>
      <c r="H159" s="391"/>
      <c r="I159" s="21">
        <v>2</v>
      </c>
      <c r="J159" s="129"/>
      <c r="M159" s="44">
        <f t="shared" si="6"/>
        <v>0</v>
      </c>
    </row>
    <row r="160" spans="1:17" ht="50.1" customHeight="1">
      <c r="A160" s="15">
        <v>10</v>
      </c>
      <c r="B160" s="411" t="s">
        <v>98</v>
      </c>
      <c r="C160" s="411"/>
      <c r="D160" s="360" t="s">
        <v>323</v>
      </c>
      <c r="E160" s="394"/>
      <c r="F160" s="394"/>
      <c r="G160" s="394"/>
      <c r="H160" s="394"/>
      <c r="I160" s="15">
        <v>2</v>
      </c>
      <c r="J160" s="139" t="s">
        <v>256</v>
      </c>
      <c r="K160" s="48">
        <v>2</v>
      </c>
      <c r="L160" s="43" t="s">
        <v>1</v>
      </c>
      <c r="M160" s="44">
        <f t="shared" si="6"/>
        <v>0</v>
      </c>
      <c r="O160" s="31" t="s">
        <v>255</v>
      </c>
      <c r="P160" s="31"/>
      <c r="Q160" s="46">
        <v>2</v>
      </c>
    </row>
    <row r="161" spans="1:17" ht="50.1" customHeight="1">
      <c r="A161" s="21">
        <v>11</v>
      </c>
      <c r="B161" s="397" t="s">
        <v>99</v>
      </c>
      <c r="C161" s="397"/>
      <c r="D161" s="359" t="s">
        <v>323</v>
      </c>
      <c r="E161" s="391"/>
      <c r="F161" s="391"/>
      <c r="G161" s="391"/>
      <c r="H161" s="391"/>
      <c r="I161" s="21">
        <v>2</v>
      </c>
      <c r="J161" s="127" t="s">
        <v>35</v>
      </c>
      <c r="M161" s="44">
        <f t="shared" si="6"/>
        <v>0</v>
      </c>
    </row>
    <row r="162" spans="1:17" ht="33" customHeight="1">
      <c r="A162" s="15">
        <v>12</v>
      </c>
      <c r="B162" s="411" t="s">
        <v>100</v>
      </c>
      <c r="C162" s="411"/>
      <c r="D162" s="360" t="s">
        <v>323</v>
      </c>
      <c r="E162" s="394"/>
      <c r="F162" s="394"/>
      <c r="G162" s="394"/>
      <c r="H162" s="394"/>
      <c r="I162" s="15">
        <v>2</v>
      </c>
      <c r="J162" s="15"/>
      <c r="M162" s="44">
        <f t="shared" si="6"/>
        <v>0</v>
      </c>
    </row>
    <row r="163" spans="1:17" ht="50.1" customHeight="1">
      <c r="A163" s="21">
        <v>13</v>
      </c>
      <c r="B163" s="397" t="s">
        <v>101</v>
      </c>
      <c r="C163" s="397"/>
      <c r="D163" s="359" t="s">
        <v>323</v>
      </c>
      <c r="E163" s="391"/>
      <c r="F163" s="391"/>
      <c r="G163" s="391"/>
      <c r="H163" s="391"/>
      <c r="I163" s="21">
        <v>2</v>
      </c>
      <c r="J163" s="129"/>
      <c r="M163" s="44">
        <f t="shared" si="6"/>
        <v>0</v>
      </c>
    </row>
    <row r="164" spans="1:17" ht="33" customHeight="1">
      <c r="A164" s="15">
        <v>14</v>
      </c>
      <c r="B164" s="411" t="s">
        <v>102</v>
      </c>
      <c r="C164" s="411"/>
      <c r="D164" s="360" t="s">
        <v>323</v>
      </c>
      <c r="E164" s="394"/>
      <c r="F164" s="394"/>
      <c r="G164" s="394"/>
      <c r="H164" s="394"/>
      <c r="I164" s="15">
        <v>2</v>
      </c>
      <c r="J164" s="130"/>
      <c r="M164" s="44">
        <f t="shared" si="6"/>
        <v>0</v>
      </c>
    </row>
    <row r="165" spans="1:17" ht="50.1" customHeight="1">
      <c r="A165" s="21">
        <v>15</v>
      </c>
      <c r="B165" s="397" t="s">
        <v>103</v>
      </c>
      <c r="C165" s="397"/>
      <c r="D165" s="359" t="s">
        <v>323</v>
      </c>
      <c r="E165" s="391"/>
      <c r="F165" s="391"/>
      <c r="G165" s="391"/>
      <c r="H165" s="391"/>
      <c r="I165" s="21">
        <v>2</v>
      </c>
      <c r="J165" s="129"/>
      <c r="M165" s="44">
        <f t="shared" si="6"/>
        <v>0</v>
      </c>
    </row>
    <row r="166" spans="1:17" ht="50.1" customHeight="1">
      <c r="A166" s="15">
        <v>16</v>
      </c>
      <c r="B166" s="411" t="s">
        <v>90</v>
      </c>
      <c r="C166" s="411"/>
      <c r="D166" s="360" t="s">
        <v>323</v>
      </c>
      <c r="E166" s="394"/>
      <c r="F166" s="394"/>
      <c r="G166" s="394"/>
      <c r="H166" s="394"/>
      <c r="I166" s="15">
        <v>2</v>
      </c>
      <c r="J166" s="130"/>
      <c r="M166" s="44">
        <f t="shared" si="6"/>
        <v>0</v>
      </c>
    </row>
    <row r="167" spans="1:17" ht="33" customHeight="1">
      <c r="A167" s="21">
        <v>17</v>
      </c>
      <c r="B167" s="397" t="s">
        <v>21</v>
      </c>
      <c r="C167" s="397"/>
      <c r="D167" s="359" t="s">
        <v>323</v>
      </c>
      <c r="E167" s="391"/>
      <c r="F167" s="391"/>
      <c r="G167" s="391"/>
      <c r="H167" s="391"/>
      <c r="I167" s="21">
        <v>2</v>
      </c>
      <c r="J167" s="129"/>
      <c r="M167" s="44">
        <f t="shared" si="6"/>
        <v>0</v>
      </c>
    </row>
    <row r="168" spans="1:17" ht="33" customHeight="1">
      <c r="A168" s="15">
        <v>18</v>
      </c>
      <c r="B168" s="411" t="s">
        <v>56</v>
      </c>
      <c r="C168" s="411"/>
      <c r="D168" s="360" t="s">
        <v>323</v>
      </c>
      <c r="E168" s="394"/>
      <c r="F168" s="394"/>
      <c r="G168" s="394"/>
      <c r="H168" s="394"/>
      <c r="I168" s="15">
        <v>2</v>
      </c>
      <c r="J168" s="139" t="s">
        <v>256</v>
      </c>
      <c r="K168" s="48">
        <v>5</v>
      </c>
      <c r="L168" s="43" t="s">
        <v>1</v>
      </c>
      <c r="M168" s="44">
        <f t="shared" si="6"/>
        <v>0</v>
      </c>
      <c r="O168" s="31" t="s">
        <v>254</v>
      </c>
      <c r="P168" s="31"/>
      <c r="Q168" s="46">
        <v>5</v>
      </c>
    </row>
    <row r="169" spans="1:17">
      <c r="M169" s="44">
        <f t="shared" si="6"/>
        <v>0</v>
      </c>
    </row>
    <row r="170" spans="1:17" ht="15" customHeight="1">
      <c r="A170" s="447" t="s">
        <v>354</v>
      </c>
      <c r="B170" s="413"/>
      <c r="C170" s="413"/>
      <c r="D170" s="413"/>
      <c r="E170" s="413"/>
      <c r="F170" s="413"/>
      <c r="G170" s="413"/>
      <c r="H170" s="413"/>
      <c r="I170" s="413"/>
      <c r="J170" s="413"/>
      <c r="M170" s="44">
        <f t="shared" si="6"/>
        <v>0</v>
      </c>
    </row>
    <row r="171" spans="1:17" ht="15" customHeight="1">
      <c r="A171" s="413"/>
      <c r="B171" s="413"/>
      <c r="C171" s="413"/>
      <c r="D171" s="413"/>
      <c r="E171" s="413"/>
      <c r="F171" s="413"/>
      <c r="G171" s="413"/>
      <c r="H171" s="413"/>
      <c r="I171" s="413"/>
      <c r="J171" s="413"/>
      <c r="M171" s="44">
        <f t="shared" si="6"/>
        <v>0</v>
      </c>
    </row>
    <row r="172" spans="1:17" ht="15" customHeight="1">
      <c r="A172" s="413"/>
      <c r="B172" s="413"/>
      <c r="C172" s="413"/>
      <c r="D172" s="413"/>
      <c r="E172" s="413"/>
      <c r="F172" s="413"/>
      <c r="G172" s="413"/>
      <c r="H172" s="413"/>
      <c r="I172" s="413"/>
      <c r="J172" s="413"/>
      <c r="M172" s="44">
        <f t="shared" si="6"/>
        <v>0</v>
      </c>
    </row>
    <row r="173" spans="1:17">
      <c r="A173" s="21"/>
      <c r="I173" s="21"/>
      <c r="M173" s="44">
        <f t="shared" si="6"/>
        <v>0</v>
      </c>
    </row>
    <row r="174" spans="1:17" ht="42.75" customHeight="1">
      <c r="A174" s="15"/>
      <c r="B174" s="412" t="s">
        <v>10</v>
      </c>
      <c r="C174" s="412"/>
      <c r="D174" s="73" t="s">
        <v>319</v>
      </c>
      <c r="E174" s="398" t="s">
        <v>320</v>
      </c>
      <c r="F174" s="399"/>
      <c r="G174" s="399"/>
      <c r="H174" s="399"/>
      <c r="I174" s="28" t="s">
        <v>6</v>
      </c>
      <c r="J174" s="15"/>
      <c r="M174" s="44">
        <f t="shared" si="6"/>
        <v>0</v>
      </c>
    </row>
    <row r="175" spans="1:17" ht="50.1" customHeight="1">
      <c r="A175" s="21">
        <v>1</v>
      </c>
      <c r="B175" s="397" t="s">
        <v>153</v>
      </c>
      <c r="C175" s="397"/>
      <c r="D175" s="359" t="s">
        <v>323</v>
      </c>
      <c r="E175" s="391"/>
      <c r="F175" s="391"/>
      <c r="G175" s="391"/>
      <c r="H175" s="391"/>
      <c r="I175" s="21">
        <v>2</v>
      </c>
      <c r="J175" s="135"/>
      <c r="M175" s="44">
        <f t="shared" si="6"/>
        <v>0</v>
      </c>
    </row>
    <row r="176" spans="1:17" ht="50.1" customHeight="1">
      <c r="A176" s="15">
        <v>2</v>
      </c>
      <c r="B176" s="411" t="s">
        <v>380</v>
      </c>
      <c r="C176" s="411"/>
      <c r="D176" s="360" t="s">
        <v>323</v>
      </c>
      <c r="E176" s="394"/>
      <c r="F176" s="394"/>
      <c r="G176" s="394"/>
      <c r="H176" s="394"/>
      <c r="I176" s="15">
        <v>2</v>
      </c>
      <c r="J176" s="136"/>
      <c r="K176" s="48">
        <v>5</v>
      </c>
      <c r="L176" s="43" t="s">
        <v>1</v>
      </c>
      <c r="M176" s="44">
        <f t="shared" si="6"/>
        <v>0</v>
      </c>
      <c r="O176" s="31" t="s">
        <v>257</v>
      </c>
      <c r="P176" s="31"/>
      <c r="Q176" s="46">
        <v>5</v>
      </c>
    </row>
    <row r="177" spans="1:18" ht="57.75" customHeight="1">
      <c r="A177" s="21">
        <v>3</v>
      </c>
      <c r="B177" s="448" t="s">
        <v>154</v>
      </c>
      <c r="C177" s="448"/>
      <c r="D177" s="359" t="s">
        <v>323</v>
      </c>
      <c r="E177" s="391"/>
      <c r="F177" s="391"/>
      <c r="G177" s="391"/>
      <c r="H177" s="391"/>
      <c r="I177" s="21">
        <v>2</v>
      </c>
      <c r="J177" s="128" t="s">
        <v>256</v>
      </c>
      <c r="M177" s="44">
        <f t="shared" si="6"/>
        <v>0</v>
      </c>
      <c r="P177" s="5"/>
      <c r="Q177" s="5"/>
      <c r="R177" s="5"/>
    </row>
    <row r="178" spans="1:18" ht="33" customHeight="1">
      <c r="A178" s="15">
        <v>4</v>
      </c>
      <c r="B178" s="411" t="s">
        <v>155</v>
      </c>
      <c r="C178" s="411"/>
      <c r="D178" s="360" t="s">
        <v>323</v>
      </c>
      <c r="E178" s="394"/>
      <c r="F178" s="394"/>
      <c r="G178" s="394"/>
      <c r="H178" s="394"/>
      <c r="I178" s="15">
        <v>2</v>
      </c>
      <c r="J178" s="139" t="s">
        <v>256</v>
      </c>
      <c r="K178" s="48">
        <v>5</v>
      </c>
      <c r="L178" s="43" t="s">
        <v>1</v>
      </c>
      <c r="M178" s="44">
        <f t="shared" ref="M178:M184" si="7">IF(L178="Yes",K178,0)</f>
        <v>0</v>
      </c>
      <c r="O178" s="31" t="s">
        <v>260</v>
      </c>
      <c r="P178" s="125"/>
      <c r="Q178" s="143">
        <v>5</v>
      </c>
      <c r="R178" s="5"/>
    </row>
    <row r="179" spans="1:18" ht="33" customHeight="1">
      <c r="A179" s="21">
        <v>5</v>
      </c>
      <c r="B179" s="448" t="s">
        <v>400</v>
      </c>
      <c r="C179" s="448"/>
      <c r="D179" s="359" t="s">
        <v>323</v>
      </c>
      <c r="E179" s="391"/>
      <c r="F179" s="391"/>
      <c r="G179" s="391"/>
      <c r="H179" s="391"/>
      <c r="I179" s="21">
        <v>2</v>
      </c>
      <c r="J179" s="131"/>
      <c r="K179" s="48">
        <v>1</v>
      </c>
      <c r="L179" s="43" t="s">
        <v>1</v>
      </c>
      <c r="M179" s="44">
        <f t="shared" si="7"/>
        <v>0</v>
      </c>
      <c r="O179" s="31" t="s">
        <v>258</v>
      </c>
      <c r="P179" s="31"/>
      <c r="Q179" s="46">
        <v>1</v>
      </c>
    </row>
    <row r="180" spans="1:18" ht="63.75" customHeight="1">
      <c r="A180" s="15">
        <v>6</v>
      </c>
      <c r="B180" s="411" t="s">
        <v>379</v>
      </c>
      <c r="C180" s="411"/>
      <c r="D180" s="360" t="s">
        <v>323</v>
      </c>
      <c r="E180" s="394"/>
      <c r="F180" s="394"/>
      <c r="G180" s="394"/>
      <c r="H180" s="394"/>
      <c r="I180" s="15">
        <v>2</v>
      </c>
      <c r="J180" s="139" t="s">
        <v>35</v>
      </c>
      <c r="M180" s="44">
        <f t="shared" si="7"/>
        <v>0</v>
      </c>
    </row>
    <row r="181" spans="1:18" ht="33" customHeight="1">
      <c r="A181" s="21">
        <v>7</v>
      </c>
      <c r="B181" s="397" t="s">
        <v>156</v>
      </c>
      <c r="C181" s="397"/>
      <c r="D181" s="359" t="s">
        <v>323</v>
      </c>
      <c r="E181" s="391"/>
      <c r="F181" s="391"/>
      <c r="G181" s="391"/>
      <c r="H181" s="391"/>
      <c r="I181" s="21">
        <v>2</v>
      </c>
      <c r="J181" s="135"/>
      <c r="K181" s="48">
        <v>1</v>
      </c>
      <c r="L181" s="43" t="s">
        <v>1</v>
      </c>
      <c r="M181" s="44">
        <f t="shared" si="7"/>
        <v>0</v>
      </c>
      <c r="O181" s="31" t="s">
        <v>259</v>
      </c>
      <c r="P181" s="31"/>
      <c r="Q181" s="56">
        <v>1</v>
      </c>
    </row>
    <row r="182" spans="1:18" ht="33" customHeight="1">
      <c r="A182" s="15">
        <v>8</v>
      </c>
      <c r="B182" s="411" t="s">
        <v>157</v>
      </c>
      <c r="C182" s="411"/>
      <c r="D182" s="360" t="s">
        <v>323</v>
      </c>
      <c r="E182" s="394"/>
      <c r="F182" s="394"/>
      <c r="G182" s="394"/>
      <c r="H182" s="394"/>
      <c r="I182" s="15">
        <v>2</v>
      </c>
      <c r="J182" s="140" t="s">
        <v>35</v>
      </c>
      <c r="M182" s="44">
        <f t="shared" si="7"/>
        <v>0</v>
      </c>
    </row>
    <row r="183" spans="1:18" ht="50.1" customHeight="1">
      <c r="A183" s="21">
        <v>9</v>
      </c>
      <c r="B183" s="397" t="s">
        <v>158</v>
      </c>
      <c r="C183" s="397"/>
      <c r="D183" s="359" t="s">
        <v>323</v>
      </c>
      <c r="E183" s="391"/>
      <c r="F183" s="391"/>
      <c r="G183" s="391"/>
      <c r="H183" s="391"/>
      <c r="I183" s="21">
        <v>2</v>
      </c>
      <c r="J183" s="135"/>
      <c r="M183" s="44">
        <f t="shared" si="7"/>
        <v>0</v>
      </c>
    </row>
    <row r="184" spans="1:18" ht="33" customHeight="1">
      <c r="A184" s="15">
        <v>10</v>
      </c>
      <c r="B184" s="411" t="s">
        <v>159</v>
      </c>
      <c r="C184" s="411"/>
      <c r="D184" s="360" t="s">
        <v>323</v>
      </c>
      <c r="E184" s="394"/>
      <c r="F184" s="394"/>
      <c r="G184" s="394"/>
      <c r="H184" s="394"/>
      <c r="I184" s="15">
        <v>2</v>
      </c>
      <c r="J184" s="139" t="s">
        <v>35</v>
      </c>
      <c r="K184" s="48">
        <v>5</v>
      </c>
      <c r="L184" s="43" t="s">
        <v>1</v>
      </c>
      <c r="M184" s="44">
        <f t="shared" si="7"/>
        <v>0</v>
      </c>
      <c r="O184" s="31" t="s">
        <v>261</v>
      </c>
      <c r="P184" s="31"/>
      <c r="Q184" s="46">
        <v>5</v>
      </c>
    </row>
    <row r="185" spans="1:18" ht="33" customHeight="1">
      <c r="A185" s="21">
        <v>11</v>
      </c>
      <c r="B185" s="397" t="s">
        <v>160</v>
      </c>
      <c r="C185" s="397"/>
      <c r="D185" s="359" t="s">
        <v>323</v>
      </c>
      <c r="E185" s="391"/>
      <c r="F185" s="391"/>
      <c r="G185" s="391"/>
      <c r="H185" s="391"/>
      <c r="I185" s="21">
        <v>2</v>
      </c>
      <c r="J185" s="135"/>
      <c r="K185" s="48"/>
      <c r="L185" s="43"/>
      <c r="M185" s="44"/>
      <c r="O185" s="31"/>
      <c r="P185" s="31"/>
      <c r="Q185" s="46"/>
    </row>
    <row r="186" spans="1:18" ht="50.1" customHeight="1">
      <c r="A186" s="15">
        <v>12</v>
      </c>
      <c r="B186" s="411" t="s">
        <v>161</v>
      </c>
      <c r="C186" s="411"/>
      <c r="D186" s="360" t="s">
        <v>323</v>
      </c>
      <c r="E186" s="394"/>
      <c r="F186" s="394"/>
      <c r="G186" s="394"/>
      <c r="H186" s="394"/>
      <c r="I186" s="15">
        <v>2</v>
      </c>
      <c r="J186" s="136"/>
      <c r="K186" s="48"/>
      <c r="L186" s="43"/>
      <c r="M186" s="44"/>
      <c r="O186" s="31"/>
      <c r="P186" s="31"/>
      <c r="Q186" s="46"/>
    </row>
    <row r="187" spans="1:18" ht="33" customHeight="1">
      <c r="A187" s="21">
        <v>13</v>
      </c>
      <c r="B187" s="397" t="s">
        <v>162</v>
      </c>
      <c r="C187" s="397"/>
      <c r="D187" s="359" t="s">
        <v>323</v>
      </c>
      <c r="E187" s="391"/>
      <c r="F187" s="391"/>
      <c r="G187" s="391"/>
      <c r="H187" s="391"/>
      <c r="I187" s="21">
        <v>2</v>
      </c>
      <c r="J187" s="128" t="s">
        <v>35</v>
      </c>
      <c r="K187" s="48"/>
      <c r="L187" s="43"/>
      <c r="M187" s="44"/>
      <c r="O187" s="31"/>
      <c r="P187" s="31"/>
      <c r="Q187" s="46"/>
    </row>
    <row r="188" spans="1:18" ht="50.1" customHeight="1">
      <c r="A188" s="15">
        <v>14</v>
      </c>
      <c r="B188" s="411" t="s">
        <v>163</v>
      </c>
      <c r="C188" s="411"/>
      <c r="D188" s="360" t="s">
        <v>323</v>
      </c>
      <c r="E188" s="394"/>
      <c r="F188" s="394"/>
      <c r="G188" s="394"/>
      <c r="H188" s="394"/>
      <c r="I188" s="15">
        <v>2</v>
      </c>
      <c r="J188" s="136"/>
      <c r="K188" s="48"/>
      <c r="L188" s="43"/>
      <c r="M188" s="44"/>
      <c r="O188" s="31"/>
      <c r="P188" s="31"/>
      <c r="Q188" s="46"/>
    </row>
    <row r="189" spans="1:18" ht="50.1" customHeight="1">
      <c r="A189" s="21">
        <v>15</v>
      </c>
      <c r="B189" s="397" t="s">
        <v>164</v>
      </c>
      <c r="C189" s="397"/>
      <c r="D189" s="359" t="s">
        <v>323</v>
      </c>
      <c r="E189" s="391"/>
      <c r="F189" s="391"/>
      <c r="G189" s="391"/>
      <c r="H189" s="391"/>
      <c r="I189" s="21">
        <v>2</v>
      </c>
      <c r="J189" s="135"/>
      <c r="K189" s="48">
        <v>3</v>
      </c>
      <c r="L189" s="43" t="s">
        <v>1</v>
      </c>
      <c r="M189" s="44">
        <f>IF(L189="Yes",K189,0)</f>
        <v>0</v>
      </c>
      <c r="O189" s="31" t="s">
        <v>262</v>
      </c>
      <c r="P189" s="31"/>
      <c r="Q189" s="46">
        <v>3</v>
      </c>
    </row>
    <row r="190" spans="1:18" ht="50.1" customHeight="1">
      <c r="A190" s="15">
        <v>16</v>
      </c>
      <c r="B190" s="411" t="s">
        <v>348</v>
      </c>
      <c r="C190" s="411"/>
      <c r="D190" s="360" t="s">
        <v>323</v>
      </c>
      <c r="E190" s="394"/>
      <c r="F190" s="394"/>
      <c r="G190" s="394"/>
      <c r="H190" s="394"/>
      <c r="I190" s="21"/>
      <c r="J190" s="136"/>
      <c r="K190" s="48">
        <v>1</v>
      </c>
      <c r="L190" s="43" t="s">
        <v>1</v>
      </c>
      <c r="M190" s="44">
        <f>IF(L190="Yes",K190,0)</f>
        <v>0</v>
      </c>
      <c r="O190" s="31" t="s">
        <v>263</v>
      </c>
      <c r="P190" s="31"/>
      <c r="Q190" s="46">
        <v>1</v>
      </c>
    </row>
    <row r="191" spans="1:18" ht="59.25" customHeight="1">
      <c r="A191" s="21">
        <v>17</v>
      </c>
      <c r="B191" s="397" t="s">
        <v>381</v>
      </c>
      <c r="C191" s="397"/>
      <c r="D191" s="359" t="s">
        <v>323</v>
      </c>
      <c r="E191" s="391"/>
      <c r="F191" s="391"/>
      <c r="G191" s="391"/>
      <c r="H191" s="391"/>
      <c r="I191" s="21"/>
      <c r="J191" s="135"/>
      <c r="M191" s="44">
        <f>IF(L191="Yes",K191,0)</f>
        <v>0</v>
      </c>
    </row>
    <row r="192" spans="1:18" ht="50.1" customHeight="1">
      <c r="A192" s="15">
        <v>18</v>
      </c>
      <c r="B192" s="411" t="s">
        <v>114</v>
      </c>
      <c r="C192" s="411"/>
      <c r="D192" s="360" t="s">
        <v>323</v>
      </c>
      <c r="E192" s="394"/>
      <c r="F192" s="394"/>
      <c r="G192" s="394"/>
      <c r="H192" s="394"/>
      <c r="I192" s="15">
        <v>2</v>
      </c>
      <c r="J192" s="136"/>
      <c r="M192" s="44">
        <f>IF(L192="Yes",K192,0)</f>
        <v>0</v>
      </c>
    </row>
    <row r="193" spans="1:17" ht="50.1" customHeight="1">
      <c r="A193" s="168">
        <v>19</v>
      </c>
      <c r="B193" s="393" t="s">
        <v>382</v>
      </c>
      <c r="C193" s="393"/>
      <c r="D193" s="359" t="s">
        <v>323</v>
      </c>
      <c r="E193" s="391"/>
      <c r="F193" s="391"/>
      <c r="G193" s="391"/>
      <c r="H193" s="391"/>
      <c r="I193" s="168"/>
      <c r="J193" s="55"/>
      <c r="M193" s="44"/>
    </row>
    <row r="194" spans="1:17" ht="33" customHeight="1">
      <c r="A194" s="15">
        <v>20</v>
      </c>
      <c r="B194" s="400" t="s">
        <v>383</v>
      </c>
      <c r="C194" s="400"/>
      <c r="D194" s="360" t="s">
        <v>323</v>
      </c>
      <c r="E194" s="394"/>
      <c r="F194" s="394"/>
      <c r="G194" s="394"/>
      <c r="H194" s="394"/>
      <c r="I194" s="15"/>
      <c r="J194" s="136"/>
      <c r="M194" s="44"/>
    </row>
    <row r="195" spans="1:17" ht="50.1" customHeight="1">
      <c r="A195" s="21">
        <v>21</v>
      </c>
      <c r="B195" s="397" t="s">
        <v>90</v>
      </c>
      <c r="C195" s="397"/>
      <c r="D195" s="359" t="s">
        <v>323</v>
      </c>
      <c r="E195" s="391"/>
      <c r="F195" s="391"/>
      <c r="G195" s="391"/>
      <c r="H195" s="391"/>
      <c r="I195" s="21">
        <v>2</v>
      </c>
      <c r="M195" s="44">
        <f>IF(L195="Yes",K195,0)</f>
        <v>0</v>
      </c>
    </row>
    <row r="196" spans="1:17" ht="33" customHeight="1">
      <c r="A196" s="15">
        <v>22</v>
      </c>
      <c r="B196" s="411" t="s">
        <v>21</v>
      </c>
      <c r="C196" s="411"/>
      <c r="D196" s="360" t="s">
        <v>323</v>
      </c>
      <c r="E196" s="394"/>
      <c r="F196" s="394"/>
      <c r="G196" s="394"/>
      <c r="H196" s="394"/>
      <c r="I196" s="15">
        <v>2</v>
      </c>
      <c r="J196" s="15"/>
      <c r="M196" s="44"/>
    </row>
    <row r="197" spans="1:17">
      <c r="A197" s="1"/>
      <c r="I197" s="1"/>
      <c r="J197" s="1"/>
      <c r="M197" s="44">
        <f t="shared" ref="M197:M208" si="8">IF(L197="Yes",K197,0)</f>
        <v>0</v>
      </c>
    </row>
    <row r="198" spans="1:17" ht="15" customHeight="1">
      <c r="A198" s="396" t="s">
        <v>214</v>
      </c>
      <c r="B198" s="396"/>
      <c r="C198" s="396"/>
      <c r="D198" s="396"/>
      <c r="E198" s="396"/>
      <c r="F198" s="396"/>
      <c r="G198" s="396"/>
      <c r="H198" s="396"/>
      <c r="I198" s="396"/>
      <c r="J198" s="396"/>
      <c r="M198" s="44">
        <f t="shared" si="8"/>
        <v>0</v>
      </c>
    </row>
    <row r="199" spans="1:17" ht="15" customHeight="1">
      <c r="A199" s="396"/>
      <c r="B199" s="396"/>
      <c r="C199" s="396"/>
      <c r="D199" s="396"/>
      <c r="E199" s="396"/>
      <c r="F199" s="396"/>
      <c r="G199" s="396"/>
      <c r="H199" s="396"/>
      <c r="I199" s="396"/>
      <c r="J199" s="396"/>
      <c r="M199" s="44">
        <f t="shared" si="8"/>
        <v>0</v>
      </c>
    </row>
    <row r="200" spans="1:17" ht="15" customHeight="1">
      <c r="A200" s="396"/>
      <c r="B200" s="396"/>
      <c r="C200" s="396"/>
      <c r="D200" s="396"/>
      <c r="E200" s="396"/>
      <c r="F200" s="396"/>
      <c r="G200" s="396"/>
      <c r="H200" s="396"/>
      <c r="I200" s="396"/>
      <c r="J200" s="396"/>
      <c r="M200" s="44">
        <f t="shared" si="8"/>
        <v>0</v>
      </c>
    </row>
    <row r="201" spans="1:17">
      <c r="A201" s="21"/>
      <c r="B201" s="429"/>
      <c r="C201" s="429"/>
      <c r="D201" s="429"/>
      <c r="E201" s="429"/>
      <c r="F201" s="429"/>
      <c r="G201" s="429"/>
      <c r="H201" s="429"/>
      <c r="I201" s="21"/>
      <c r="M201" s="44">
        <f t="shared" si="8"/>
        <v>0</v>
      </c>
    </row>
    <row r="202" spans="1:17" ht="42.75" customHeight="1">
      <c r="A202" s="16"/>
      <c r="B202" s="430" t="s">
        <v>10</v>
      </c>
      <c r="C202" s="430"/>
      <c r="D202" s="74" t="s">
        <v>319</v>
      </c>
      <c r="E202" s="427" t="s">
        <v>320</v>
      </c>
      <c r="F202" s="428"/>
      <c r="G202" s="428"/>
      <c r="H202" s="428"/>
      <c r="I202" s="26" t="s">
        <v>6</v>
      </c>
      <c r="J202" s="138"/>
      <c r="K202" s="4"/>
      <c r="L202" s="4"/>
      <c r="M202" s="44">
        <f t="shared" si="8"/>
        <v>0</v>
      </c>
      <c r="N202" s="4"/>
      <c r="O202" s="4"/>
      <c r="P202" s="4"/>
      <c r="Q202" s="3"/>
    </row>
    <row r="203" spans="1:17" ht="66" customHeight="1">
      <c r="A203" s="21">
        <v>1</v>
      </c>
      <c r="B203" s="422" t="s">
        <v>115</v>
      </c>
      <c r="C203" s="422"/>
      <c r="D203" s="359" t="s">
        <v>323</v>
      </c>
      <c r="E203" s="391"/>
      <c r="F203" s="391"/>
      <c r="G203" s="391"/>
      <c r="H203" s="391"/>
      <c r="I203" s="21">
        <v>2</v>
      </c>
      <c r="J203" s="128" t="s">
        <v>35</v>
      </c>
      <c r="K203" s="48">
        <v>1</v>
      </c>
      <c r="L203" s="43" t="s">
        <v>1</v>
      </c>
      <c r="M203" s="44">
        <f t="shared" si="8"/>
        <v>0</v>
      </c>
      <c r="N203" s="4"/>
      <c r="O203" s="31" t="s">
        <v>264</v>
      </c>
      <c r="P203" s="31"/>
      <c r="Q203" s="46">
        <v>1</v>
      </c>
    </row>
    <row r="204" spans="1:17" ht="33" customHeight="1">
      <c r="A204" s="15">
        <v>2</v>
      </c>
      <c r="B204" s="419" t="s">
        <v>116</v>
      </c>
      <c r="C204" s="419"/>
      <c r="D204" s="360" t="s">
        <v>323</v>
      </c>
      <c r="E204" s="394"/>
      <c r="F204" s="394"/>
      <c r="G204" s="394"/>
      <c r="H204" s="394"/>
      <c r="I204" s="15">
        <v>2</v>
      </c>
      <c r="J204" s="139" t="s">
        <v>35</v>
      </c>
      <c r="K204" s="48">
        <v>1</v>
      </c>
      <c r="L204" s="43" t="s">
        <v>1</v>
      </c>
      <c r="M204" s="44">
        <f t="shared" si="8"/>
        <v>0</v>
      </c>
      <c r="N204" s="4"/>
      <c r="O204" s="31" t="s">
        <v>265</v>
      </c>
      <c r="P204" s="31"/>
      <c r="Q204" s="46">
        <v>1</v>
      </c>
    </row>
    <row r="205" spans="1:17" ht="33" customHeight="1">
      <c r="A205" s="21">
        <v>3</v>
      </c>
      <c r="B205" s="422" t="s">
        <v>117</v>
      </c>
      <c r="C205" s="422"/>
      <c r="D205" s="359" t="s">
        <v>323</v>
      </c>
      <c r="E205" s="391"/>
      <c r="F205" s="391"/>
      <c r="G205" s="391"/>
      <c r="H205" s="391"/>
      <c r="I205" s="21">
        <v>2</v>
      </c>
      <c r="J205" s="127" t="s">
        <v>35</v>
      </c>
      <c r="K205" s="4"/>
      <c r="L205" s="4"/>
      <c r="M205" s="44">
        <f t="shared" si="8"/>
        <v>0</v>
      </c>
      <c r="N205" s="4"/>
    </row>
    <row r="206" spans="1:17" ht="50.1" customHeight="1">
      <c r="A206" s="15">
        <v>4</v>
      </c>
      <c r="B206" s="419" t="s">
        <v>118</v>
      </c>
      <c r="C206" s="419"/>
      <c r="D206" s="360" t="s">
        <v>323</v>
      </c>
      <c r="E206" s="394"/>
      <c r="F206" s="394"/>
      <c r="G206" s="394"/>
      <c r="H206" s="394"/>
      <c r="I206" s="15">
        <v>2</v>
      </c>
      <c r="J206" s="139" t="s">
        <v>35</v>
      </c>
      <c r="K206" s="48">
        <v>2</v>
      </c>
      <c r="L206" s="43" t="s">
        <v>1</v>
      </c>
      <c r="M206" s="44">
        <f t="shared" si="8"/>
        <v>0</v>
      </c>
      <c r="N206" s="4"/>
      <c r="O206" s="31" t="s">
        <v>266</v>
      </c>
      <c r="P206" s="31"/>
      <c r="Q206" s="46">
        <v>2</v>
      </c>
    </row>
    <row r="207" spans="1:17" ht="33" customHeight="1">
      <c r="A207" s="21">
        <v>5</v>
      </c>
      <c r="B207" s="422" t="s">
        <v>119</v>
      </c>
      <c r="C207" s="422"/>
      <c r="D207" s="359" t="s">
        <v>323</v>
      </c>
      <c r="E207" s="391"/>
      <c r="F207" s="391"/>
      <c r="G207" s="391"/>
      <c r="H207" s="391"/>
      <c r="I207" s="21">
        <v>2</v>
      </c>
      <c r="J207" s="135"/>
      <c r="K207" s="4"/>
      <c r="L207" s="4"/>
      <c r="M207" s="44">
        <f t="shared" si="8"/>
        <v>0</v>
      </c>
      <c r="N207" s="4"/>
    </row>
    <row r="208" spans="1:17" ht="50.1" customHeight="1">
      <c r="A208" s="15">
        <v>6</v>
      </c>
      <c r="B208" s="419" t="s">
        <v>120</v>
      </c>
      <c r="C208" s="419"/>
      <c r="D208" s="360" t="s">
        <v>323</v>
      </c>
      <c r="E208" s="394"/>
      <c r="F208" s="394"/>
      <c r="G208" s="394"/>
      <c r="H208" s="394"/>
      <c r="I208" s="19">
        <v>2</v>
      </c>
      <c r="J208" s="136"/>
      <c r="K208" s="4"/>
      <c r="L208" s="4"/>
      <c r="M208" s="44">
        <f t="shared" si="8"/>
        <v>0</v>
      </c>
      <c r="N208" s="4"/>
      <c r="O208" s="4"/>
      <c r="P208" s="4"/>
      <c r="Q208" s="3"/>
    </row>
    <row r="209" spans="1:19" ht="50.1" customHeight="1">
      <c r="A209" s="24">
        <v>7</v>
      </c>
      <c r="B209" s="420" t="s">
        <v>346</v>
      </c>
      <c r="C209" s="420"/>
      <c r="D209" s="359" t="s">
        <v>323</v>
      </c>
      <c r="E209" s="403"/>
      <c r="F209" s="403"/>
      <c r="G209" s="403"/>
      <c r="H209" s="403"/>
      <c r="I209" s="22"/>
      <c r="J209" s="135"/>
      <c r="K209" s="4"/>
      <c r="L209" s="4"/>
      <c r="M209" s="44"/>
      <c r="N209" s="4"/>
      <c r="O209" s="4"/>
      <c r="P209" s="4"/>
      <c r="Q209" s="3"/>
    </row>
    <row r="210" spans="1:19" ht="50.1" customHeight="1">
      <c r="A210" s="15">
        <v>8</v>
      </c>
      <c r="B210" s="419" t="s">
        <v>121</v>
      </c>
      <c r="C210" s="419"/>
      <c r="D210" s="360" t="s">
        <v>323</v>
      </c>
      <c r="E210" s="394"/>
      <c r="F210" s="394"/>
      <c r="G210" s="394"/>
      <c r="H210" s="394"/>
      <c r="I210" s="21">
        <v>2</v>
      </c>
      <c r="J210" s="139" t="s">
        <v>256</v>
      </c>
      <c r="K210" s="48">
        <v>2</v>
      </c>
      <c r="L210" s="43" t="s">
        <v>1</v>
      </c>
      <c r="M210" s="44">
        <f t="shared" ref="M210:M222" si="9">IF(L210="Yes",K210,0)</f>
        <v>0</v>
      </c>
      <c r="N210" s="4"/>
      <c r="O210" s="31" t="s">
        <v>267</v>
      </c>
      <c r="P210" s="31"/>
      <c r="Q210" s="46">
        <v>2</v>
      </c>
    </row>
    <row r="211" spans="1:19" ht="50.1" customHeight="1">
      <c r="A211" s="24">
        <v>9</v>
      </c>
      <c r="B211" s="420" t="s">
        <v>122</v>
      </c>
      <c r="C211" s="420"/>
      <c r="D211" s="359" t="s">
        <v>323</v>
      </c>
      <c r="E211" s="403"/>
      <c r="F211" s="403"/>
      <c r="G211" s="403"/>
      <c r="H211" s="403"/>
      <c r="I211" s="24">
        <v>2</v>
      </c>
      <c r="J211" s="55"/>
      <c r="K211" s="126"/>
      <c r="L211" s="126"/>
      <c r="M211" s="52">
        <f t="shared" si="9"/>
        <v>0</v>
      </c>
      <c r="N211" s="126"/>
      <c r="O211" s="126"/>
      <c r="P211" s="126"/>
      <c r="Q211" s="5"/>
      <c r="R211" s="2"/>
      <c r="S211" s="2"/>
    </row>
    <row r="212" spans="1:19" ht="33" customHeight="1">
      <c r="A212" s="15">
        <v>10</v>
      </c>
      <c r="B212" s="419" t="s">
        <v>21</v>
      </c>
      <c r="C212" s="419"/>
      <c r="D212" s="360" t="s">
        <v>323</v>
      </c>
      <c r="E212" s="394"/>
      <c r="F212" s="394"/>
      <c r="G212" s="394"/>
      <c r="H212" s="394"/>
      <c r="I212" s="21">
        <v>2</v>
      </c>
      <c r="J212" s="136"/>
      <c r="K212" s="4"/>
      <c r="L212" s="4"/>
      <c r="M212" s="44">
        <f t="shared" si="9"/>
        <v>0</v>
      </c>
      <c r="N212" s="4"/>
      <c r="O212" s="4"/>
      <c r="P212" s="4"/>
      <c r="Q212" s="3"/>
    </row>
    <row r="213" spans="1:19" s="2" customFormat="1" ht="17.25" customHeight="1">
      <c r="A213" s="61"/>
      <c r="B213" s="124"/>
      <c r="C213" s="124"/>
      <c r="D213" s="77"/>
      <c r="E213" s="62"/>
      <c r="F213" s="62"/>
      <c r="G213" s="62"/>
      <c r="H213" s="62"/>
      <c r="I213" s="61"/>
      <c r="J213" s="55"/>
      <c r="K213" s="126"/>
      <c r="L213" s="126"/>
      <c r="M213" s="52"/>
      <c r="N213" s="126"/>
      <c r="O213" s="126"/>
      <c r="P213" s="126"/>
      <c r="Q213" s="5"/>
    </row>
    <row r="214" spans="1:19" ht="15" customHeight="1">
      <c r="A214" s="423" t="s">
        <v>215</v>
      </c>
      <c r="B214" s="423"/>
      <c r="C214" s="423"/>
      <c r="D214" s="423"/>
      <c r="E214" s="423"/>
      <c r="F214" s="423"/>
      <c r="G214" s="423"/>
      <c r="H214" s="423"/>
      <c r="I214" s="423"/>
      <c r="J214" s="423"/>
      <c r="K214" s="423"/>
      <c r="L214" s="424"/>
      <c r="M214" s="44">
        <f t="shared" si="9"/>
        <v>0</v>
      </c>
      <c r="N214" s="4"/>
      <c r="O214" s="4"/>
      <c r="P214" s="4"/>
      <c r="Q214" s="4"/>
    </row>
    <row r="215" spans="1:19" ht="15" customHeight="1">
      <c r="A215" s="423"/>
      <c r="B215" s="423"/>
      <c r="C215" s="423"/>
      <c r="D215" s="423"/>
      <c r="E215" s="423"/>
      <c r="F215" s="423"/>
      <c r="G215" s="423"/>
      <c r="H215" s="423"/>
      <c r="I215" s="423"/>
      <c r="J215" s="423"/>
      <c r="K215" s="423"/>
      <c r="L215" s="424"/>
      <c r="M215" s="44">
        <f t="shared" si="9"/>
        <v>0</v>
      </c>
      <c r="N215" s="4"/>
      <c r="O215" s="4"/>
      <c r="P215" s="4"/>
      <c r="Q215" s="4"/>
    </row>
    <row r="216" spans="1:19" ht="15" customHeight="1">
      <c r="A216" s="423"/>
      <c r="B216" s="423"/>
      <c r="C216" s="423"/>
      <c r="D216" s="423"/>
      <c r="E216" s="423"/>
      <c r="F216" s="423"/>
      <c r="G216" s="423"/>
      <c r="H216" s="423"/>
      <c r="I216" s="423"/>
      <c r="J216" s="423"/>
      <c r="K216" s="423"/>
      <c r="L216" s="424"/>
      <c r="M216" s="44">
        <f t="shared" si="9"/>
        <v>0</v>
      </c>
      <c r="N216" s="4"/>
      <c r="O216" s="4"/>
      <c r="P216" s="4"/>
      <c r="Q216" s="4"/>
    </row>
    <row r="217" spans="1:19" s="2" customFormat="1" ht="9.75" customHeight="1">
      <c r="A217" s="20"/>
      <c r="B217" s="418"/>
      <c r="C217" s="418"/>
      <c r="D217" s="418"/>
      <c r="E217" s="418"/>
      <c r="F217" s="418"/>
      <c r="G217" s="418"/>
      <c r="H217" s="418"/>
      <c r="I217" s="20"/>
      <c r="J217" s="132"/>
      <c r="K217" s="4"/>
      <c r="L217" s="4"/>
      <c r="M217" s="44">
        <f t="shared" si="9"/>
        <v>0</v>
      </c>
      <c r="N217" s="4"/>
      <c r="O217" s="4"/>
      <c r="P217" s="4"/>
      <c r="Q217" s="4"/>
    </row>
    <row r="218" spans="1:19" ht="42.75" customHeight="1">
      <c r="A218" s="16"/>
      <c r="B218" s="417" t="s">
        <v>10</v>
      </c>
      <c r="C218" s="417"/>
      <c r="D218" s="75" t="s">
        <v>319</v>
      </c>
      <c r="E218" s="415" t="s">
        <v>320</v>
      </c>
      <c r="F218" s="416"/>
      <c r="G218" s="416"/>
      <c r="H218" s="416"/>
      <c r="I218" s="26" t="s">
        <v>6</v>
      </c>
      <c r="J218" s="138"/>
      <c r="K218" s="4"/>
      <c r="L218" s="4"/>
      <c r="M218" s="44">
        <f t="shared" si="9"/>
        <v>0</v>
      </c>
      <c r="N218" s="4"/>
      <c r="O218" s="4"/>
      <c r="P218" s="4"/>
      <c r="Q218" s="3"/>
    </row>
    <row r="219" spans="1:19" ht="50.1" customHeight="1">
      <c r="A219" s="21">
        <v>1</v>
      </c>
      <c r="B219" s="422" t="s">
        <v>123</v>
      </c>
      <c r="C219" s="422"/>
      <c r="D219" s="359" t="s">
        <v>323</v>
      </c>
      <c r="E219" s="391"/>
      <c r="F219" s="391"/>
      <c r="G219" s="391"/>
      <c r="H219" s="391"/>
      <c r="I219" s="21">
        <v>2</v>
      </c>
      <c r="J219" s="128" t="s">
        <v>256</v>
      </c>
      <c r="K219" s="48">
        <v>2</v>
      </c>
      <c r="L219" s="43" t="s">
        <v>1</v>
      </c>
      <c r="M219" s="44">
        <f t="shared" si="9"/>
        <v>0</v>
      </c>
      <c r="N219" s="4"/>
      <c r="O219" s="31" t="s">
        <v>268</v>
      </c>
      <c r="P219" s="31"/>
      <c r="Q219" s="46">
        <v>2</v>
      </c>
    </row>
    <row r="220" spans="1:19" ht="50.1" customHeight="1">
      <c r="A220" s="15">
        <v>2</v>
      </c>
      <c r="B220" s="419" t="s">
        <v>124</v>
      </c>
      <c r="C220" s="419"/>
      <c r="D220" s="360" t="s">
        <v>323</v>
      </c>
      <c r="E220" s="394"/>
      <c r="F220" s="394"/>
      <c r="G220" s="394"/>
      <c r="H220" s="394"/>
      <c r="I220" s="15">
        <v>2</v>
      </c>
      <c r="J220" s="139" t="s">
        <v>256</v>
      </c>
      <c r="K220" s="48">
        <v>5</v>
      </c>
      <c r="L220" s="43" t="s">
        <v>1</v>
      </c>
      <c r="M220" s="44">
        <f t="shared" si="9"/>
        <v>0</v>
      </c>
      <c r="N220" s="4"/>
      <c r="O220" s="31" t="s">
        <v>269</v>
      </c>
      <c r="P220" s="31"/>
      <c r="Q220" s="46">
        <v>5</v>
      </c>
    </row>
    <row r="221" spans="1:19" ht="68.25" customHeight="1">
      <c r="A221" s="21">
        <v>3</v>
      </c>
      <c r="B221" s="422" t="s">
        <v>125</v>
      </c>
      <c r="C221" s="422"/>
      <c r="D221" s="359" t="s">
        <v>323</v>
      </c>
      <c r="E221" s="391"/>
      <c r="F221" s="391"/>
      <c r="G221" s="391"/>
      <c r="H221" s="391"/>
      <c r="I221" s="21">
        <v>2</v>
      </c>
      <c r="J221" s="135"/>
      <c r="K221" s="4"/>
      <c r="L221" s="4"/>
      <c r="M221" s="44">
        <f t="shared" si="9"/>
        <v>0</v>
      </c>
      <c r="N221" s="4"/>
    </row>
    <row r="222" spans="1:19" ht="33" customHeight="1">
      <c r="A222" s="15">
        <v>4</v>
      </c>
      <c r="B222" s="419" t="s">
        <v>91</v>
      </c>
      <c r="C222" s="419"/>
      <c r="D222" s="360" t="s">
        <v>323</v>
      </c>
      <c r="E222" s="394"/>
      <c r="F222" s="394"/>
      <c r="G222" s="394"/>
      <c r="H222" s="394"/>
      <c r="I222" s="15">
        <v>2</v>
      </c>
      <c r="J222" s="136"/>
      <c r="K222" s="4"/>
      <c r="L222" s="4"/>
      <c r="M222" s="44">
        <f t="shared" si="9"/>
        <v>0</v>
      </c>
      <c r="N222" s="4"/>
    </row>
    <row r="223" spans="1:19" ht="63.75" customHeight="1">
      <c r="A223" s="21">
        <v>5</v>
      </c>
      <c r="B223" s="422" t="s">
        <v>362</v>
      </c>
      <c r="C223" s="422"/>
      <c r="D223" s="359" t="s">
        <v>323</v>
      </c>
      <c r="E223" s="391"/>
      <c r="F223" s="391"/>
      <c r="G223" s="391"/>
      <c r="H223" s="391"/>
      <c r="I223" s="21">
        <v>2</v>
      </c>
      <c r="J223" s="128" t="s">
        <v>256</v>
      </c>
      <c r="K223" s="48">
        <v>1</v>
      </c>
      <c r="L223" s="43" t="s">
        <v>1</v>
      </c>
      <c r="M223" s="44">
        <f t="shared" ref="M223:M285" si="10">IF(L223="Yes",K223,0)</f>
        <v>0</v>
      </c>
      <c r="N223" s="4"/>
      <c r="O223" s="34" t="s">
        <v>270</v>
      </c>
      <c r="P223" s="31"/>
      <c r="Q223" s="46">
        <v>1</v>
      </c>
    </row>
    <row r="224" spans="1:19" ht="33" customHeight="1">
      <c r="A224" s="15">
        <v>6</v>
      </c>
      <c r="B224" s="419" t="s">
        <v>126</v>
      </c>
      <c r="C224" s="419"/>
      <c r="D224" s="360" t="s">
        <v>323</v>
      </c>
      <c r="E224" s="394"/>
      <c r="F224" s="394"/>
      <c r="G224" s="394"/>
      <c r="H224" s="394"/>
      <c r="I224" s="19">
        <v>2</v>
      </c>
      <c r="J224" s="136"/>
      <c r="K224" s="4"/>
      <c r="L224" s="4"/>
      <c r="M224" s="44">
        <f t="shared" si="10"/>
        <v>0</v>
      </c>
      <c r="N224" s="4"/>
    </row>
    <row r="225" spans="1:17" ht="33" customHeight="1">
      <c r="A225" s="21">
        <v>7</v>
      </c>
      <c r="B225" s="422" t="s">
        <v>127</v>
      </c>
      <c r="C225" s="422"/>
      <c r="D225" s="359" t="s">
        <v>323</v>
      </c>
      <c r="E225" s="391"/>
      <c r="F225" s="391"/>
      <c r="G225" s="391"/>
      <c r="H225" s="391"/>
      <c r="I225" s="21">
        <v>2</v>
      </c>
      <c r="J225" s="128" t="s">
        <v>35</v>
      </c>
      <c r="K225" s="48">
        <v>3</v>
      </c>
      <c r="L225" s="43" t="s">
        <v>1</v>
      </c>
      <c r="M225" s="44">
        <f t="shared" si="10"/>
        <v>0</v>
      </c>
      <c r="N225" s="4"/>
      <c r="O225" s="31" t="s">
        <v>271</v>
      </c>
      <c r="P225" s="31"/>
      <c r="Q225" s="33">
        <v>3</v>
      </c>
    </row>
    <row r="226" spans="1:17" ht="33" customHeight="1">
      <c r="A226" s="15">
        <v>8</v>
      </c>
      <c r="B226" s="419" t="s">
        <v>96</v>
      </c>
      <c r="C226" s="419"/>
      <c r="D226" s="360" t="s">
        <v>323</v>
      </c>
      <c r="E226" s="394"/>
      <c r="F226" s="394"/>
      <c r="G226" s="394"/>
      <c r="H226" s="394"/>
      <c r="I226" s="15">
        <v>2</v>
      </c>
      <c r="J226" s="136"/>
      <c r="K226" s="4"/>
      <c r="L226" s="4"/>
      <c r="M226" s="44">
        <f t="shared" si="10"/>
        <v>0</v>
      </c>
      <c r="N226" s="4"/>
    </row>
    <row r="227" spans="1:17" ht="50.1" customHeight="1">
      <c r="A227" s="20">
        <v>9</v>
      </c>
      <c r="B227" s="422" t="s">
        <v>97</v>
      </c>
      <c r="C227" s="422"/>
      <c r="D227" s="359" t="s">
        <v>323</v>
      </c>
      <c r="E227" s="391"/>
      <c r="F227" s="391"/>
      <c r="G227" s="391"/>
      <c r="H227" s="391"/>
      <c r="I227" s="20">
        <v>2</v>
      </c>
      <c r="J227" s="135"/>
      <c r="K227" s="4"/>
      <c r="L227" s="4"/>
      <c r="M227" s="44">
        <f t="shared" si="10"/>
        <v>0</v>
      </c>
      <c r="N227" s="4"/>
    </row>
    <row r="228" spans="1:17" ht="50.1" customHeight="1">
      <c r="A228" s="15">
        <v>10</v>
      </c>
      <c r="B228" s="419" t="s">
        <v>28</v>
      </c>
      <c r="C228" s="419"/>
      <c r="D228" s="360" t="s">
        <v>323</v>
      </c>
      <c r="E228" s="394"/>
      <c r="F228" s="394"/>
      <c r="G228" s="394"/>
      <c r="H228" s="394"/>
      <c r="I228" s="20"/>
      <c r="J228" s="139" t="s">
        <v>35</v>
      </c>
      <c r="K228" s="48">
        <v>1</v>
      </c>
      <c r="L228" s="43" t="s">
        <v>1</v>
      </c>
      <c r="M228" s="44">
        <f t="shared" si="10"/>
        <v>0</v>
      </c>
      <c r="N228" s="4"/>
      <c r="O228" s="31" t="s">
        <v>272</v>
      </c>
      <c r="P228" s="31"/>
      <c r="Q228" s="46">
        <v>1</v>
      </c>
    </row>
    <row r="229" spans="1:17" ht="33" customHeight="1">
      <c r="A229" s="20">
        <v>11</v>
      </c>
      <c r="B229" s="422" t="s">
        <v>56</v>
      </c>
      <c r="C229" s="422"/>
      <c r="D229" s="359" t="s">
        <v>323</v>
      </c>
      <c r="E229" s="391"/>
      <c r="F229" s="391"/>
      <c r="G229" s="391"/>
      <c r="H229" s="391"/>
      <c r="I229" s="20"/>
      <c r="J229" s="127" t="s">
        <v>35</v>
      </c>
      <c r="K229" s="4"/>
      <c r="L229" s="4"/>
      <c r="M229" s="44">
        <f t="shared" si="10"/>
        <v>0</v>
      </c>
      <c r="N229" s="4"/>
    </row>
    <row r="230" spans="1:17" ht="50.1" customHeight="1">
      <c r="A230" s="15">
        <v>12</v>
      </c>
      <c r="B230" s="419" t="s">
        <v>98</v>
      </c>
      <c r="C230" s="419"/>
      <c r="D230" s="360" t="s">
        <v>323</v>
      </c>
      <c r="E230" s="394"/>
      <c r="F230" s="394"/>
      <c r="G230" s="394"/>
      <c r="H230" s="394"/>
      <c r="I230" s="15">
        <v>4</v>
      </c>
      <c r="J230" s="139" t="s">
        <v>256</v>
      </c>
      <c r="K230" s="48">
        <v>2</v>
      </c>
      <c r="L230" s="43" t="s">
        <v>1</v>
      </c>
      <c r="M230" s="44">
        <f t="shared" si="10"/>
        <v>0</v>
      </c>
      <c r="O230" s="31" t="s">
        <v>255</v>
      </c>
      <c r="P230" s="31"/>
      <c r="Q230" s="46">
        <v>2</v>
      </c>
    </row>
    <row r="231" spans="1:17" ht="50.1" customHeight="1">
      <c r="A231" s="18">
        <v>13</v>
      </c>
      <c r="B231" s="422" t="s">
        <v>128</v>
      </c>
      <c r="C231" s="422"/>
      <c r="D231" s="359" t="s">
        <v>323</v>
      </c>
      <c r="E231" s="391"/>
      <c r="F231" s="391"/>
      <c r="G231" s="391"/>
      <c r="H231" s="391"/>
      <c r="I231" s="15">
        <v>2</v>
      </c>
      <c r="J231" s="128" t="s">
        <v>256</v>
      </c>
      <c r="K231" s="48">
        <v>2</v>
      </c>
      <c r="L231" s="43" t="s">
        <v>1</v>
      </c>
      <c r="M231" s="44">
        <f t="shared" si="10"/>
        <v>0</v>
      </c>
      <c r="O231" s="31" t="s">
        <v>273</v>
      </c>
      <c r="P231" s="31"/>
      <c r="Q231" s="46">
        <v>2</v>
      </c>
    </row>
    <row r="232" spans="1:17" ht="33" customHeight="1">
      <c r="A232" s="15">
        <v>14</v>
      </c>
      <c r="B232" s="419" t="s">
        <v>100</v>
      </c>
      <c r="C232" s="419"/>
      <c r="D232" s="360" t="s">
        <v>323</v>
      </c>
      <c r="E232" s="394"/>
      <c r="F232" s="394"/>
      <c r="G232" s="394"/>
      <c r="H232" s="394"/>
      <c r="I232" s="15"/>
      <c r="J232" s="136"/>
      <c r="K232" s="21"/>
      <c r="L232" s="21"/>
      <c r="M232" s="44">
        <f t="shared" si="10"/>
        <v>0</v>
      </c>
      <c r="N232" s="21"/>
      <c r="O232" s="21"/>
      <c r="P232" s="21"/>
    </row>
    <row r="233" spans="1:17" ht="50.1" customHeight="1">
      <c r="A233" s="18">
        <v>15</v>
      </c>
      <c r="B233" s="422" t="s">
        <v>101</v>
      </c>
      <c r="C233" s="422"/>
      <c r="D233" s="359" t="s">
        <v>323</v>
      </c>
      <c r="E233" s="391"/>
      <c r="F233" s="391"/>
      <c r="G233" s="391"/>
      <c r="H233" s="391"/>
      <c r="I233" s="15"/>
      <c r="J233" s="135"/>
      <c r="K233" s="21"/>
      <c r="L233" s="21"/>
      <c r="M233" s="44">
        <f t="shared" si="10"/>
        <v>0</v>
      </c>
      <c r="N233" s="21"/>
      <c r="O233" s="21"/>
      <c r="P233" s="21"/>
    </row>
    <row r="234" spans="1:17" ht="50.1" customHeight="1">
      <c r="A234" s="15">
        <v>16</v>
      </c>
      <c r="B234" s="419" t="s">
        <v>103</v>
      </c>
      <c r="C234" s="419"/>
      <c r="D234" s="360" t="s">
        <v>323</v>
      </c>
      <c r="E234" s="394"/>
      <c r="F234" s="394"/>
      <c r="G234" s="394"/>
      <c r="H234" s="394"/>
      <c r="I234" s="15"/>
      <c r="J234" s="136"/>
      <c r="K234" s="21"/>
      <c r="L234" s="21"/>
      <c r="M234" s="44">
        <f t="shared" si="10"/>
        <v>0</v>
      </c>
      <c r="N234" s="21"/>
      <c r="O234" s="21"/>
      <c r="P234" s="21"/>
    </row>
    <row r="235" spans="1:17" s="2" customFormat="1" ht="50.1" customHeight="1">
      <c r="A235" s="24">
        <v>17</v>
      </c>
      <c r="B235" s="420" t="s">
        <v>341</v>
      </c>
      <c r="C235" s="420"/>
      <c r="D235" s="359" t="s">
        <v>323</v>
      </c>
      <c r="E235" s="361"/>
      <c r="F235" s="361"/>
      <c r="G235" s="362"/>
      <c r="H235" s="362"/>
      <c r="I235" s="24"/>
      <c r="J235" s="55"/>
      <c r="K235" s="24"/>
      <c r="L235" s="24"/>
      <c r="M235" s="52">
        <f t="shared" si="10"/>
        <v>0</v>
      </c>
      <c r="N235" s="24"/>
      <c r="O235" s="24"/>
      <c r="P235" s="24"/>
    </row>
    <row r="236" spans="1:17" s="2" customFormat="1" ht="50.1" customHeight="1">
      <c r="A236" s="15">
        <v>18</v>
      </c>
      <c r="B236" s="419" t="s">
        <v>90</v>
      </c>
      <c r="C236" s="419"/>
      <c r="D236" s="360" t="s">
        <v>323</v>
      </c>
      <c r="E236" s="394"/>
      <c r="F236" s="394"/>
      <c r="G236" s="394"/>
      <c r="H236" s="394"/>
      <c r="I236" s="15"/>
      <c r="J236" s="136"/>
      <c r="K236" s="15"/>
      <c r="L236" s="15"/>
      <c r="M236" s="52"/>
      <c r="N236" s="24"/>
      <c r="O236" s="24"/>
      <c r="P236" s="24"/>
    </row>
    <row r="237" spans="1:17" ht="33" customHeight="1">
      <c r="A237" s="24">
        <v>19</v>
      </c>
      <c r="B237" s="420" t="s">
        <v>21</v>
      </c>
      <c r="C237" s="420"/>
      <c r="D237" s="359" t="s">
        <v>323</v>
      </c>
      <c r="E237" s="403"/>
      <c r="F237" s="403"/>
      <c r="G237" s="403"/>
      <c r="H237" s="403"/>
      <c r="I237" s="24"/>
      <c r="J237" s="24"/>
      <c r="K237" s="24"/>
      <c r="L237" s="24"/>
      <c r="M237" s="44">
        <f t="shared" si="10"/>
        <v>0</v>
      </c>
      <c r="N237" s="21"/>
      <c r="O237" s="21"/>
      <c r="P237" s="21"/>
    </row>
    <row r="238" spans="1:17">
      <c r="E238" s="395"/>
      <c r="F238" s="395"/>
      <c r="G238" s="395"/>
      <c r="H238" s="395"/>
      <c r="M238" s="44">
        <f t="shared" si="10"/>
        <v>0</v>
      </c>
    </row>
    <row r="239" spans="1:17" ht="15" customHeight="1">
      <c r="A239" s="410" t="s">
        <v>216</v>
      </c>
      <c r="B239" s="410"/>
      <c r="C239" s="410"/>
      <c r="D239" s="410"/>
      <c r="E239" s="410"/>
      <c r="F239" s="410"/>
      <c r="G239" s="410"/>
      <c r="H239" s="410"/>
      <c r="I239" s="410"/>
      <c r="J239" s="410"/>
      <c r="M239" s="44">
        <f t="shared" si="10"/>
        <v>0</v>
      </c>
    </row>
    <row r="240" spans="1:17" ht="15" customHeight="1">
      <c r="A240" s="410"/>
      <c r="B240" s="410"/>
      <c r="C240" s="410"/>
      <c r="D240" s="410"/>
      <c r="E240" s="410"/>
      <c r="F240" s="410"/>
      <c r="G240" s="410"/>
      <c r="H240" s="410"/>
      <c r="I240" s="410"/>
      <c r="J240" s="410"/>
      <c r="M240" s="44">
        <f t="shared" si="10"/>
        <v>0</v>
      </c>
    </row>
    <row r="241" spans="1:17" ht="15" customHeight="1">
      <c r="A241" s="410"/>
      <c r="B241" s="410"/>
      <c r="C241" s="410"/>
      <c r="D241" s="410"/>
      <c r="E241" s="410"/>
      <c r="F241" s="410"/>
      <c r="G241" s="410"/>
      <c r="H241" s="410"/>
      <c r="I241" s="410"/>
      <c r="J241" s="410"/>
      <c r="M241" s="44">
        <f t="shared" si="10"/>
        <v>0</v>
      </c>
    </row>
    <row r="242" spans="1:17" ht="16.5" customHeight="1">
      <c r="A242" s="21"/>
      <c r="I242" s="21"/>
      <c r="M242" s="44">
        <f t="shared" si="10"/>
        <v>0</v>
      </c>
    </row>
    <row r="243" spans="1:17" ht="42.75" customHeight="1">
      <c r="A243" s="15"/>
      <c r="B243" s="406" t="s">
        <v>208</v>
      </c>
      <c r="C243" s="406"/>
      <c r="D243" s="72" t="s">
        <v>319</v>
      </c>
      <c r="E243" s="407" t="s">
        <v>320</v>
      </c>
      <c r="F243" s="408"/>
      <c r="G243" s="408"/>
      <c r="H243" s="408"/>
      <c r="I243" s="27" t="s">
        <v>7</v>
      </c>
      <c r="J243" s="15"/>
      <c r="M243" s="44">
        <f t="shared" si="10"/>
        <v>0</v>
      </c>
    </row>
    <row r="244" spans="1:17" ht="33" customHeight="1">
      <c r="A244" s="21">
        <v>1</v>
      </c>
      <c r="B244" s="414" t="s">
        <v>129</v>
      </c>
      <c r="C244" s="414"/>
      <c r="D244" s="359" t="s">
        <v>323</v>
      </c>
      <c r="E244" s="391"/>
      <c r="F244" s="391"/>
      <c r="G244" s="391"/>
      <c r="H244" s="391"/>
      <c r="I244" s="21">
        <v>2</v>
      </c>
      <c r="K244" s="32"/>
      <c r="M244" s="44">
        <f t="shared" si="10"/>
        <v>0</v>
      </c>
    </row>
    <row r="245" spans="1:17" ht="50.1" customHeight="1">
      <c r="A245" s="15">
        <v>2</v>
      </c>
      <c r="B245" s="400" t="s">
        <v>130</v>
      </c>
      <c r="C245" s="400"/>
      <c r="D245" s="360" t="s">
        <v>323</v>
      </c>
      <c r="E245" s="394"/>
      <c r="F245" s="394"/>
      <c r="G245" s="394"/>
      <c r="H245" s="394"/>
      <c r="I245" s="15">
        <v>2</v>
      </c>
      <c r="J245" s="139" t="s">
        <v>256</v>
      </c>
      <c r="K245" s="48">
        <v>5</v>
      </c>
      <c r="L245" s="43" t="s">
        <v>1</v>
      </c>
      <c r="M245" s="44">
        <f t="shared" si="10"/>
        <v>0</v>
      </c>
      <c r="O245" s="31" t="s">
        <v>247</v>
      </c>
      <c r="P245" s="31"/>
      <c r="Q245" s="46">
        <v>5</v>
      </c>
    </row>
    <row r="246" spans="1:17" ht="50.1" customHeight="1">
      <c r="A246" s="21">
        <v>3</v>
      </c>
      <c r="B246" s="414" t="s">
        <v>131</v>
      </c>
      <c r="C246" s="414"/>
      <c r="D246" s="359" t="s">
        <v>323</v>
      </c>
      <c r="E246" s="391"/>
      <c r="F246" s="391"/>
      <c r="G246" s="391"/>
      <c r="H246" s="391"/>
      <c r="I246" s="21">
        <v>2</v>
      </c>
      <c r="J246" s="135"/>
      <c r="M246" s="44">
        <f t="shared" si="10"/>
        <v>0</v>
      </c>
    </row>
    <row r="247" spans="1:17" ht="33" customHeight="1">
      <c r="A247" s="15">
        <v>4</v>
      </c>
      <c r="B247" s="400" t="s">
        <v>132</v>
      </c>
      <c r="C247" s="400"/>
      <c r="D247" s="360" t="s">
        <v>323</v>
      </c>
      <c r="E247" s="394"/>
      <c r="F247" s="394"/>
      <c r="G247" s="394"/>
      <c r="H247" s="394"/>
      <c r="I247" s="15">
        <v>2</v>
      </c>
      <c r="J247" s="136"/>
      <c r="M247" s="44">
        <f t="shared" si="10"/>
        <v>0</v>
      </c>
    </row>
    <row r="248" spans="1:17" ht="33" customHeight="1">
      <c r="A248" s="21">
        <v>5</v>
      </c>
      <c r="B248" s="414" t="s">
        <v>133</v>
      </c>
      <c r="C248" s="414"/>
      <c r="D248" s="359" t="s">
        <v>323</v>
      </c>
      <c r="E248" s="391"/>
      <c r="F248" s="391"/>
      <c r="G248" s="391"/>
      <c r="H248" s="391"/>
      <c r="I248" s="21">
        <v>2</v>
      </c>
      <c r="J248" s="135"/>
      <c r="M248" s="44">
        <f t="shared" si="10"/>
        <v>0</v>
      </c>
    </row>
    <row r="249" spans="1:17" ht="50.1" customHeight="1">
      <c r="A249" s="15">
        <v>6</v>
      </c>
      <c r="B249" s="400" t="s">
        <v>134</v>
      </c>
      <c r="C249" s="400"/>
      <c r="D249" s="360" t="s">
        <v>323</v>
      </c>
      <c r="E249" s="394"/>
      <c r="F249" s="394"/>
      <c r="G249" s="394"/>
      <c r="H249" s="394"/>
      <c r="I249" s="15">
        <v>2</v>
      </c>
      <c r="J249" s="136"/>
      <c r="M249" s="44">
        <f t="shared" si="10"/>
        <v>0</v>
      </c>
    </row>
    <row r="250" spans="1:17" ht="33" customHeight="1">
      <c r="A250" s="21">
        <v>7</v>
      </c>
      <c r="B250" s="414" t="s">
        <v>135</v>
      </c>
      <c r="C250" s="414"/>
      <c r="D250" s="359" t="s">
        <v>323</v>
      </c>
      <c r="E250" s="391"/>
      <c r="F250" s="391"/>
      <c r="G250" s="391"/>
      <c r="H250" s="391"/>
      <c r="I250" s="21">
        <v>2</v>
      </c>
      <c r="J250" s="135"/>
      <c r="M250" s="44">
        <f t="shared" si="10"/>
        <v>0</v>
      </c>
    </row>
    <row r="251" spans="1:17" ht="33" customHeight="1">
      <c r="A251" s="15">
        <v>8</v>
      </c>
      <c r="B251" s="400" t="s">
        <v>136</v>
      </c>
      <c r="C251" s="400"/>
      <c r="D251" s="360" t="s">
        <v>323</v>
      </c>
      <c r="E251" s="394"/>
      <c r="F251" s="394"/>
      <c r="G251" s="394"/>
      <c r="H251" s="394"/>
      <c r="I251" s="15">
        <v>2</v>
      </c>
      <c r="J251" s="139" t="s">
        <v>256</v>
      </c>
      <c r="K251" s="48">
        <v>5</v>
      </c>
      <c r="L251" s="43" t="s">
        <v>1</v>
      </c>
      <c r="M251" s="44">
        <f t="shared" si="10"/>
        <v>0</v>
      </c>
      <c r="O251" s="31" t="s">
        <v>274</v>
      </c>
      <c r="P251" s="31"/>
      <c r="Q251" s="46">
        <v>5</v>
      </c>
    </row>
    <row r="252" spans="1:17" ht="50.1" customHeight="1">
      <c r="A252" s="21">
        <v>9</v>
      </c>
      <c r="B252" s="414" t="s">
        <v>137</v>
      </c>
      <c r="C252" s="414"/>
      <c r="D252" s="359" t="s">
        <v>323</v>
      </c>
      <c r="E252" s="391"/>
      <c r="F252" s="391"/>
      <c r="G252" s="391"/>
      <c r="H252" s="391"/>
      <c r="I252" s="21">
        <v>2</v>
      </c>
      <c r="J252" s="128" t="s">
        <v>35</v>
      </c>
      <c r="K252" s="48">
        <v>2</v>
      </c>
      <c r="L252" s="43" t="s">
        <v>1</v>
      </c>
      <c r="M252" s="44">
        <f t="shared" si="10"/>
        <v>0</v>
      </c>
      <c r="O252" s="57" t="s">
        <v>275</v>
      </c>
      <c r="P252" s="31"/>
      <c r="Q252" s="46">
        <v>2</v>
      </c>
    </row>
    <row r="253" spans="1:17" ht="50.1" customHeight="1">
      <c r="A253" s="15">
        <v>10</v>
      </c>
      <c r="B253" s="400" t="s">
        <v>138</v>
      </c>
      <c r="C253" s="400"/>
      <c r="D253" s="360" t="s">
        <v>323</v>
      </c>
      <c r="E253" s="394"/>
      <c r="F253" s="394"/>
      <c r="G253" s="394"/>
      <c r="H253" s="394"/>
      <c r="I253" s="15">
        <v>2</v>
      </c>
      <c r="J253" s="139" t="s">
        <v>35</v>
      </c>
      <c r="K253" s="48">
        <v>1</v>
      </c>
      <c r="L253" s="43" t="s">
        <v>1</v>
      </c>
      <c r="M253" s="44">
        <f t="shared" si="10"/>
        <v>0</v>
      </c>
      <c r="O253" s="34" t="s">
        <v>276</v>
      </c>
      <c r="P253" s="31"/>
      <c r="Q253" s="46">
        <v>1</v>
      </c>
    </row>
    <row r="254" spans="1:17" ht="50.1" customHeight="1">
      <c r="A254" s="21">
        <v>11</v>
      </c>
      <c r="B254" s="414" t="s">
        <v>90</v>
      </c>
      <c r="C254" s="414"/>
      <c r="D254" s="359" t="s">
        <v>323</v>
      </c>
      <c r="E254" s="391"/>
      <c r="F254" s="391"/>
      <c r="G254" s="391"/>
      <c r="H254" s="391"/>
      <c r="I254" s="21">
        <v>2</v>
      </c>
      <c r="J254" s="135"/>
      <c r="M254" s="44">
        <f t="shared" si="10"/>
        <v>0</v>
      </c>
    </row>
    <row r="255" spans="1:17" ht="33" customHeight="1">
      <c r="A255" s="15">
        <v>12</v>
      </c>
      <c r="B255" s="400" t="s">
        <v>21</v>
      </c>
      <c r="C255" s="400"/>
      <c r="D255" s="360" t="s">
        <v>323</v>
      </c>
      <c r="E255" s="394"/>
      <c r="F255" s="394"/>
      <c r="G255" s="394"/>
      <c r="H255" s="394"/>
      <c r="I255" s="15">
        <v>2</v>
      </c>
      <c r="J255" s="15"/>
      <c r="M255" s="44">
        <f t="shared" si="10"/>
        <v>0</v>
      </c>
    </row>
    <row r="256" spans="1:17" s="2" customFormat="1" ht="17.25" customHeight="1">
      <c r="A256" s="61"/>
      <c r="B256" s="60"/>
      <c r="C256" s="60"/>
      <c r="D256" s="77"/>
      <c r="E256" s="62"/>
      <c r="F256" s="62"/>
      <c r="G256" s="62"/>
      <c r="H256" s="62"/>
      <c r="I256" s="61"/>
      <c r="J256" s="61"/>
      <c r="M256" s="52"/>
    </row>
    <row r="257" spans="1:17" ht="15" customHeight="1">
      <c r="A257" s="413" t="s">
        <v>277</v>
      </c>
      <c r="B257" s="413"/>
      <c r="C257" s="413"/>
      <c r="D257" s="413"/>
      <c r="E257" s="413"/>
      <c r="F257" s="413"/>
      <c r="G257" s="413"/>
      <c r="H257" s="413"/>
      <c r="I257" s="413"/>
      <c r="J257" s="413"/>
      <c r="M257" s="44">
        <f t="shared" si="10"/>
        <v>0</v>
      </c>
    </row>
    <row r="258" spans="1:17" ht="15" customHeight="1">
      <c r="A258" s="413"/>
      <c r="B258" s="413"/>
      <c r="C258" s="413"/>
      <c r="D258" s="413"/>
      <c r="E258" s="413"/>
      <c r="F258" s="413"/>
      <c r="G258" s="413"/>
      <c r="H258" s="413"/>
      <c r="I258" s="413"/>
      <c r="J258" s="413"/>
      <c r="M258" s="44">
        <f t="shared" si="10"/>
        <v>0</v>
      </c>
    </row>
    <row r="259" spans="1:17" ht="15" customHeight="1">
      <c r="A259" s="413"/>
      <c r="B259" s="413"/>
      <c r="C259" s="413"/>
      <c r="D259" s="413"/>
      <c r="E259" s="413"/>
      <c r="F259" s="413"/>
      <c r="G259" s="413"/>
      <c r="H259" s="413"/>
      <c r="I259" s="413"/>
      <c r="J259" s="413"/>
      <c r="M259" s="44">
        <f t="shared" si="10"/>
        <v>0</v>
      </c>
    </row>
    <row r="260" spans="1:17">
      <c r="A260" s="21"/>
      <c r="I260" s="21"/>
      <c r="M260" s="44">
        <f t="shared" si="10"/>
        <v>0</v>
      </c>
    </row>
    <row r="261" spans="1:17" ht="42.75" customHeight="1">
      <c r="A261" s="15"/>
      <c r="B261" s="412" t="s">
        <v>10</v>
      </c>
      <c r="C261" s="412"/>
      <c r="D261" s="73" t="s">
        <v>319</v>
      </c>
      <c r="E261" s="398" t="s">
        <v>320</v>
      </c>
      <c r="F261" s="399"/>
      <c r="G261" s="399"/>
      <c r="H261" s="399"/>
      <c r="I261" s="28" t="s">
        <v>6</v>
      </c>
      <c r="J261" s="15"/>
      <c r="M261" s="44">
        <f t="shared" si="10"/>
        <v>0</v>
      </c>
    </row>
    <row r="262" spans="1:17" ht="50.1" customHeight="1">
      <c r="A262" s="21">
        <v>1</v>
      </c>
      <c r="B262" s="414" t="s">
        <v>139</v>
      </c>
      <c r="C262" s="414"/>
      <c r="D262" s="359" t="s">
        <v>323</v>
      </c>
      <c r="E262" s="391"/>
      <c r="F262" s="391"/>
      <c r="G262" s="391"/>
      <c r="H262" s="391"/>
      <c r="I262" s="21">
        <v>2</v>
      </c>
      <c r="J262" s="135"/>
      <c r="M262" s="44">
        <f t="shared" si="10"/>
        <v>0</v>
      </c>
    </row>
    <row r="263" spans="1:17" ht="33" customHeight="1">
      <c r="A263" s="15">
        <v>2</v>
      </c>
      <c r="B263" s="400" t="s">
        <v>140</v>
      </c>
      <c r="C263" s="400"/>
      <c r="D263" s="360" t="s">
        <v>323</v>
      </c>
      <c r="E263" s="394"/>
      <c r="F263" s="394"/>
      <c r="G263" s="394"/>
      <c r="H263" s="394"/>
      <c r="I263" s="15">
        <v>2</v>
      </c>
      <c r="J263" s="136"/>
      <c r="M263" s="44">
        <f t="shared" si="10"/>
        <v>0</v>
      </c>
    </row>
    <row r="264" spans="1:17" ht="50.1" customHeight="1">
      <c r="A264" s="21">
        <v>3</v>
      </c>
      <c r="B264" s="425" t="s">
        <v>395</v>
      </c>
      <c r="C264" s="414"/>
      <c r="D264" s="359" t="s">
        <v>323</v>
      </c>
      <c r="E264" s="391"/>
      <c r="F264" s="391"/>
      <c r="G264" s="391"/>
      <c r="H264" s="391"/>
      <c r="I264" s="21">
        <v>2</v>
      </c>
      <c r="J264" s="135"/>
      <c r="M264" s="44">
        <f t="shared" si="10"/>
        <v>0</v>
      </c>
    </row>
    <row r="265" spans="1:17" ht="33" customHeight="1">
      <c r="A265" s="15">
        <v>4</v>
      </c>
      <c r="B265" s="400" t="s">
        <v>141</v>
      </c>
      <c r="C265" s="400"/>
      <c r="D265" s="360" t="s">
        <v>323</v>
      </c>
      <c r="E265" s="394"/>
      <c r="F265" s="394"/>
      <c r="G265" s="394"/>
      <c r="H265" s="394"/>
      <c r="I265" s="15">
        <v>2</v>
      </c>
      <c r="J265" s="136"/>
      <c r="M265" s="44">
        <f t="shared" si="10"/>
        <v>0</v>
      </c>
    </row>
    <row r="266" spans="1:17" ht="50.1" customHeight="1">
      <c r="A266" s="21">
        <v>5</v>
      </c>
      <c r="B266" s="414" t="s">
        <v>142</v>
      </c>
      <c r="C266" s="414"/>
      <c r="D266" s="359" t="s">
        <v>323</v>
      </c>
      <c r="E266" s="391"/>
      <c r="F266" s="391"/>
      <c r="G266" s="391"/>
      <c r="H266" s="391"/>
      <c r="I266" s="21">
        <v>2</v>
      </c>
      <c r="J266" s="135"/>
      <c r="M266" s="44">
        <f t="shared" si="10"/>
        <v>0</v>
      </c>
    </row>
    <row r="267" spans="1:17" ht="33" customHeight="1">
      <c r="A267" s="15">
        <v>6</v>
      </c>
      <c r="B267" s="400" t="s">
        <v>143</v>
      </c>
      <c r="C267" s="400"/>
      <c r="D267" s="360" t="s">
        <v>323</v>
      </c>
      <c r="E267" s="394"/>
      <c r="F267" s="394"/>
      <c r="G267" s="394"/>
      <c r="H267" s="394"/>
      <c r="I267" s="15">
        <v>2</v>
      </c>
      <c r="J267" s="139" t="s">
        <v>256</v>
      </c>
      <c r="K267" s="48">
        <v>1</v>
      </c>
      <c r="L267" s="43" t="s">
        <v>1</v>
      </c>
      <c r="M267" s="44">
        <f t="shared" si="10"/>
        <v>0</v>
      </c>
      <c r="O267" s="31" t="s">
        <v>278</v>
      </c>
      <c r="P267" s="31"/>
      <c r="Q267" s="46">
        <v>1</v>
      </c>
    </row>
    <row r="268" spans="1:17" ht="33" customHeight="1">
      <c r="A268" s="21">
        <v>7</v>
      </c>
      <c r="B268" s="414" t="s">
        <v>144</v>
      </c>
      <c r="C268" s="414"/>
      <c r="D268" s="359" t="s">
        <v>323</v>
      </c>
      <c r="E268" s="391"/>
      <c r="F268" s="391"/>
      <c r="G268" s="391"/>
      <c r="H268" s="391"/>
      <c r="I268" s="21">
        <v>2</v>
      </c>
      <c r="J268" s="128" t="s">
        <v>35</v>
      </c>
      <c r="K268" s="48">
        <v>1</v>
      </c>
      <c r="L268" s="43" t="s">
        <v>1</v>
      </c>
      <c r="M268" s="44">
        <f t="shared" si="10"/>
        <v>0</v>
      </c>
      <c r="O268" s="31" t="s">
        <v>279</v>
      </c>
      <c r="P268" s="31"/>
      <c r="Q268" s="46">
        <v>1</v>
      </c>
    </row>
    <row r="269" spans="1:17" ht="50.1" customHeight="1">
      <c r="A269" s="15">
        <v>8</v>
      </c>
      <c r="B269" s="400" t="s">
        <v>145</v>
      </c>
      <c r="C269" s="400"/>
      <c r="D269" s="360" t="s">
        <v>323</v>
      </c>
      <c r="E269" s="394"/>
      <c r="F269" s="394"/>
      <c r="G269" s="394"/>
      <c r="H269" s="394"/>
      <c r="I269" s="15">
        <v>2</v>
      </c>
      <c r="J269" s="139" t="s">
        <v>256</v>
      </c>
      <c r="K269" s="48">
        <v>3</v>
      </c>
      <c r="L269" s="43" t="s">
        <v>1</v>
      </c>
      <c r="M269" s="44">
        <f t="shared" si="10"/>
        <v>0</v>
      </c>
      <c r="O269" s="31" t="s">
        <v>280</v>
      </c>
      <c r="P269" s="31"/>
      <c r="Q269" s="46">
        <v>3</v>
      </c>
    </row>
    <row r="270" spans="1:17" ht="50.1" customHeight="1">
      <c r="A270" s="21">
        <v>9</v>
      </c>
      <c r="B270" s="414" t="s">
        <v>90</v>
      </c>
      <c r="C270" s="414"/>
      <c r="D270" s="359" t="s">
        <v>323</v>
      </c>
      <c r="E270" s="391"/>
      <c r="F270" s="391"/>
      <c r="G270" s="391"/>
      <c r="H270" s="391"/>
      <c r="I270" s="21">
        <v>2</v>
      </c>
      <c r="J270" s="135"/>
      <c r="M270" s="44">
        <f t="shared" si="10"/>
        <v>0</v>
      </c>
    </row>
    <row r="271" spans="1:17" ht="33" customHeight="1">
      <c r="A271" s="15">
        <v>10</v>
      </c>
      <c r="B271" s="400" t="s">
        <v>21</v>
      </c>
      <c r="C271" s="400"/>
      <c r="D271" s="360" t="s">
        <v>323</v>
      </c>
      <c r="E271" s="394"/>
      <c r="F271" s="394"/>
      <c r="G271" s="394"/>
      <c r="H271" s="394"/>
      <c r="I271" s="15">
        <v>2</v>
      </c>
      <c r="J271" s="15"/>
      <c r="M271" s="44">
        <f t="shared" si="10"/>
        <v>0</v>
      </c>
    </row>
    <row r="272" spans="1:17">
      <c r="M272" s="44">
        <f t="shared" si="10"/>
        <v>0</v>
      </c>
    </row>
    <row r="273" spans="1:17" ht="15" customHeight="1">
      <c r="A273" s="396" t="s">
        <v>217</v>
      </c>
      <c r="B273" s="396"/>
      <c r="C273" s="396"/>
      <c r="D273" s="396"/>
      <c r="E273" s="396"/>
      <c r="F273" s="396"/>
      <c r="G273" s="396"/>
      <c r="H273" s="396"/>
      <c r="I273" s="396"/>
      <c r="J273" s="396"/>
      <c r="M273" s="44">
        <f t="shared" si="10"/>
        <v>0</v>
      </c>
    </row>
    <row r="274" spans="1:17" ht="15" customHeight="1">
      <c r="A274" s="396"/>
      <c r="B274" s="396"/>
      <c r="C274" s="396"/>
      <c r="D274" s="396"/>
      <c r="E274" s="396"/>
      <c r="F274" s="396"/>
      <c r="G274" s="396"/>
      <c r="H274" s="396"/>
      <c r="I274" s="396"/>
      <c r="J274" s="396"/>
      <c r="M274" s="44">
        <f t="shared" si="10"/>
        <v>0</v>
      </c>
    </row>
    <row r="275" spans="1:17" ht="15" customHeight="1">
      <c r="A275" s="396"/>
      <c r="B275" s="396"/>
      <c r="C275" s="396"/>
      <c r="D275" s="396"/>
      <c r="E275" s="396"/>
      <c r="F275" s="396"/>
      <c r="G275" s="396"/>
      <c r="H275" s="396"/>
      <c r="I275" s="396"/>
      <c r="J275" s="396"/>
      <c r="M275" s="44">
        <f t="shared" si="10"/>
        <v>0</v>
      </c>
    </row>
    <row r="276" spans="1:17">
      <c r="A276" s="21"/>
      <c r="B276" s="429"/>
      <c r="C276" s="429"/>
      <c r="D276" s="429"/>
      <c r="E276" s="429"/>
      <c r="F276" s="429"/>
      <c r="G276" s="429"/>
      <c r="H276" s="429"/>
      <c r="I276" s="21"/>
      <c r="M276" s="44">
        <f t="shared" si="10"/>
        <v>0</v>
      </c>
    </row>
    <row r="277" spans="1:17" ht="42.75" customHeight="1">
      <c r="A277" s="16"/>
      <c r="B277" s="430" t="s">
        <v>10</v>
      </c>
      <c r="C277" s="430"/>
      <c r="D277" s="74" t="s">
        <v>319</v>
      </c>
      <c r="E277" s="427" t="s">
        <v>320</v>
      </c>
      <c r="F277" s="428"/>
      <c r="G277" s="428"/>
      <c r="H277" s="428"/>
      <c r="I277" s="26" t="s">
        <v>6</v>
      </c>
      <c r="J277" s="138"/>
      <c r="K277" s="4"/>
      <c r="L277" s="4"/>
      <c r="M277" s="44">
        <f t="shared" si="10"/>
        <v>0</v>
      </c>
      <c r="N277" s="4"/>
      <c r="O277" s="4"/>
      <c r="P277" s="4"/>
      <c r="Q277" s="3"/>
    </row>
    <row r="278" spans="1:17" ht="50.1" customHeight="1">
      <c r="A278" s="21">
        <v>1</v>
      </c>
      <c r="B278" s="414" t="s">
        <v>138</v>
      </c>
      <c r="C278" s="414"/>
      <c r="D278" s="359" t="s">
        <v>323</v>
      </c>
      <c r="E278" s="391"/>
      <c r="F278" s="391"/>
      <c r="G278" s="391"/>
      <c r="H278" s="391"/>
      <c r="I278" s="21">
        <v>2</v>
      </c>
      <c r="J278" s="128" t="s">
        <v>35</v>
      </c>
      <c r="K278" s="48">
        <v>1</v>
      </c>
      <c r="L278" s="43" t="s">
        <v>1</v>
      </c>
      <c r="M278" s="44">
        <f t="shared" si="10"/>
        <v>0</v>
      </c>
      <c r="N278" s="4"/>
      <c r="O278" s="34" t="s">
        <v>276</v>
      </c>
      <c r="P278" s="31"/>
      <c r="Q278" s="46">
        <v>1</v>
      </c>
    </row>
    <row r="279" spans="1:17" ht="50.1" customHeight="1">
      <c r="A279" s="15">
        <v>2</v>
      </c>
      <c r="B279" s="400" t="s">
        <v>146</v>
      </c>
      <c r="C279" s="400"/>
      <c r="D279" s="360" t="s">
        <v>323</v>
      </c>
      <c r="E279" s="394"/>
      <c r="F279" s="394"/>
      <c r="G279" s="394"/>
      <c r="H279" s="394"/>
      <c r="I279" s="15">
        <v>2</v>
      </c>
      <c r="J279" s="136"/>
      <c r="K279" s="4"/>
      <c r="L279" s="4"/>
      <c r="M279" s="44">
        <f t="shared" si="10"/>
        <v>0</v>
      </c>
      <c r="N279" s="4"/>
    </row>
    <row r="280" spans="1:17" ht="50.1" customHeight="1">
      <c r="A280" s="21">
        <v>3</v>
      </c>
      <c r="B280" s="393" t="s">
        <v>147</v>
      </c>
      <c r="C280" s="393"/>
      <c r="D280" s="359" t="s">
        <v>323</v>
      </c>
      <c r="E280" s="391"/>
      <c r="F280" s="391"/>
      <c r="G280" s="391"/>
      <c r="H280" s="391"/>
      <c r="I280" s="21">
        <v>2</v>
      </c>
      <c r="J280" s="128" t="s">
        <v>256</v>
      </c>
      <c r="K280" s="48">
        <v>1</v>
      </c>
      <c r="L280" s="43" t="s">
        <v>1</v>
      </c>
      <c r="M280" s="44">
        <f t="shared" si="10"/>
        <v>0</v>
      </c>
      <c r="N280" s="4"/>
      <c r="O280" s="31" t="s">
        <v>281</v>
      </c>
      <c r="P280" s="31"/>
      <c r="Q280" s="46">
        <v>1</v>
      </c>
    </row>
    <row r="281" spans="1:17" ht="50.1" customHeight="1">
      <c r="A281" s="15">
        <v>4</v>
      </c>
      <c r="B281" s="400" t="s">
        <v>90</v>
      </c>
      <c r="C281" s="400"/>
      <c r="D281" s="360" t="s">
        <v>323</v>
      </c>
      <c r="E281" s="394"/>
      <c r="F281" s="394"/>
      <c r="G281" s="394"/>
      <c r="H281" s="394"/>
      <c r="I281" s="15">
        <v>2</v>
      </c>
      <c r="J281" s="136"/>
      <c r="K281" s="4"/>
      <c r="L281" s="4"/>
      <c r="M281" s="44">
        <f t="shared" si="10"/>
        <v>0</v>
      </c>
      <c r="N281" s="4"/>
      <c r="O281" s="4"/>
      <c r="P281" s="4"/>
      <c r="Q281" s="3"/>
    </row>
    <row r="282" spans="1:17" ht="33" customHeight="1">
      <c r="A282" s="21">
        <v>5</v>
      </c>
      <c r="B282" s="414" t="s">
        <v>21</v>
      </c>
      <c r="C282" s="414"/>
      <c r="D282" s="359" t="s">
        <v>323</v>
      </c>
      <c r="E282" s="391"/>
      <c r="F282" s="391"/>
      <c r="G282" s="391"/>
      <c r="H282" s="391"/>
      <c r="I282" s="21">
        <v>2</v>
      </c>
      <c r="J282" s="133"/>
      <c r="K282" s="4"/>
      <c r="L282" s="4"/>
      <c r="M282" s="44">
        <f t="shared" si="10"/>
        <v>0</v>
      </c>
      <c r="N282" s="4"/>
      <c r="O282" s="4"/>
      <c r="P282" s="4"/>
      <c r="Q282" s="3"/>
    </row>
    <row r="283" spans="1:17" ht="12.75" customHeight="1">
      <c r="A283" s="21"/>
      <c r="E283" s="59"/>
      <c r="F283" s="59"/>
      <c r="G283" s="59"/>
      <c r="H283" s="59"/>
      <c r="I283" s="21"/>
      <c r="J283" s="133"/>
      <c r="K283" s="4"/>
      <c r="L283" s="4"/>
      <c r="M283" s="44"/>
      <c r="N283" s="4"/>
      <c r="O283" s="4"/>
      <c r="P283" s="4"/>
      <c r="Q283" s="3"/>
    </row>
    <row r="284" spans="1:17" ht="15" customHeight="1">
      <c r="A284" s="423" t="s">
        <v>218</v>
      </c>
      <c r="B284" s="423"/>
      <c r="C284" s="423"/>
      <c r="D284" s="423"/>
      <c r="E284" s="423"/>
      <c r="F284" s="423"/>
      <c r="G284" s="423"/>
      <c r="H284" s="423"/>
      <c r="I284" s="423"/>
      <c r="J284" s="423"/>
      <c r="K284" s="423"/>
      <c r="L284" s="424"/>
      <c r="M284" s="44">
        <f t="shared" si="10"/>
        <v>0</v>
      </c>
      <c r="N284" s="4"/>
      <c r="O284" s="4"/>
      <c r="P284" s="4"/>
      <c r="Q284" s="4"/>
    </row>
    <row r="285" spans="1:17" ht="15" customHeight="1">
      <c r="A285" s="423"/>
      <c r="B285" s="423"/>
      <c r="C285" s="423"/>
      <c r="D285" s="423"/>
      <c r="E285" s="423"/>
      <c r="F285" s="423"/>
      <c r="G285" s="423"/>
      <c r="H285" s="423"/>
      <c r="I285" s="423"/>
      <c r="J285" s="423"/>
      <c r="K285" s="423"/>
      <c r="L285" s="424"/>
      <c r="M285" s="44">
        <f t="shared" si="10"/>
        <v>0</v>
      </c>
      <c r="N285" s="4"/>
      <c r="O285" s="4"/>
      <c r="P285" s="4"/>
      <c r="Q285" s="4"/>
    </row>
    <row r="286" spans="1:17" ht="15" customHeight="1">
      <c r="A286" s="423"/>
      <c r="B286" s="423"/>
      <c r="C286" s="423"/>
      <c r="D286" s="423"/>
      <c r="E286" s="423"/>
      <c r="F286" s="423"/>
      <c r="G286" s="423"/>
      <c r="H286" s="423"/>
      <c r="I286" s="423"/>
      <c r="J286" s="423"/>
      <c r="K286" s="423"/>
      <c r="L286" s="424"/>
      <c r="M286" s="44">
        <f t="shared" ref="M286:M343" si="11">IF(L286="Yes",K286,0)</f>
        <v>0</v>
      </c>
      <c r="N286" s="4"/>
      <c r="O286" s="4"/>
      <c r="P286" s="4"/>
      <c r="Q286" s="4"/>
    </row>
    <row r="287" spans="1:17" s="2" customFormat="1" ht="9.75" customHeight="1">
      <c r="A287" s="20"/>
      <c r="B287" s="418"/>
      <c r="C287" s="418"/>
      <c r="D287" s="418"/>
      <c r="E287" s="418"/>
      <c r="F287" s="418"/>
      <c r="G287" s="418"/>
      <c r="H287" s="418"/>
      <c r="I287" s="20"/>
      <c r="J287" s="132"/>
      <c r="K287" s="4"/>
      <c r="L287" s="4"/>
      <c r="M287" s="44">
        <f t="shared" si="11"/>
        <v>0</v>
      </c>
      <c r="N287" s="4"/>
      <c r="O287" s="4"/>
      <c r="P287" s="4"/>
      <c r="Q287" s="4"/>
    </row>
    <row r="288" spans="1:17" ht="42.75" customHeight="1">
      <c r="A288" s="16"/>
      <c r="B288" s="417" t="s">
        <v>10</v>
      </c>
      <c r="C288" s="417"/>
      <c r="D288" s="75" t="s">
        <v>319</v>
      </c>
      <c r="E288" s="415" t="s">
        <v>320</v>
      </c>
      <c r="F288" s="416"/>
      <c r="G288" s="416"/>
      <c r="H288" s="416"/>
      <c r="I288" s="26" t="s">
        <v>6</v>
      </c>
      <c r="J288" s="138"/>
      <c r="K288" s="4"/>
      <c r="L288" s="4"/>
      <c r="M288" s="44">
        <f t="shared" si="11"/>
        <v>0</v>
      </c>
      <c r="N288" s="4"/>
      <c r="O288" s="4"/>
      <c r="P288" s="4"/>
      <c r="Q288" s="3"/>
    </row>
    <row r="289" spans="1:17" ht="50.1" customHeight="1">
      <c r="A289" s="21">
        <v>1</v>
      </c>
      <c r="B289" s="425" t="s">
        <v>431</v>
      </c>
      <c r="C289" s="414"/>
      <c r="D289" s="359" t="s">
        <v>323</v>
      </c>
      <c r="E289" s="391"/>
      <c r="F289" s="391"/>
      <c r="G289" s="391"/>
      <c r="H289" s="391"/>
      <c r="I289" s="21">
        <v>2</v>
      </c>
      <c r="J289" s="128" t="s">
        <v>35</v>
      </c>
      <c r="K289" s="48">
        <v>1</v>
      </c>
      <c r="L289" s="43" t="s">
        <v>1</v>
      </c>
      <c r="M289" s="44">
        <f t="shared" si="11"/>
        <v>0</v>
      </c>
      <c r="N289" s="4"/>
      <c r="O289" s="31" t="s">
        <v>282</v>
      </c>
      <c r="P289" s="31"/>
      <c r="Q289" s="46">
        <v>1</v>
      </c>
    </row>
    <row r="290" spans="1:17" ht="33" customHeight="1">
      <c r="A290" s="15">
        <v>2</v>
      </c>
      <c r="B290" s="400" t="s">
        <v>148</v>
      </c>
      <c r="C290" s="400"/>
      <c r="D290" s="360" t="s">
        <v>323</v>
      </c>
      <c r="E290" s="394"/>
      <c r="F290" s="394"/>
      <c r="G290" s="394"/>
      <c r="H290" s="394"/>
      <c r="I290" s="15">
        <v>2</v>
      </c>
      <c r="J290" s="136"/>
      <c r="K290" s="4"/>
      <c r="L290" s="4"/>
      <c r="M290" s="44">
        <f t="shared" si="11"/>
        <v>0</v>
      </c>
      <c r="N290" s="4"/>
    </row>
    <row r="291" spans="1:17" ht="50.1" customHeight="1">
      <c r="A291" s="21">
        <v>3</v>
      </c>
      <c r="B291" s="414" t="s">
        <v>149</v>
      </c>
      <c r="C291" s="414"/>
      <c r="D291" s="359" t="s">
        <v>323</v>
      </c>
      <c r="E291" s="391"/>
      <c r="F291" s="391"/>
      <c r="G291" s="391"/>
      <c r="H291" s="391"/>
      <c r="I291" s="21">
        <v>2</v>
      </c>
      <c r="J291" s="128" t="s">
        <v>35</v>
      </c>
      <c r="K291" s="48">
        <v>1</v>
      </c>
      <c r="L291" s="43" t="s">
        <v>1</v>
      </c>
      <c r="M291" s="44">
        <f t="shared" si="11"/>
        <v>0</v>
      </c>
      <c r="N291" s="4"/>
      <c r="O291" s="31" t="s">
        <v>283</v>
      </c>
      <c r="P291" s="31"/>
      <c r="Q291" s="46">
        <v>1</v>
      </c>
    </row>
    <row r="292" spans="1:17" ht="50.1" customHeight="1">
      <c r="A292" s="15">
        <v>4</v>
      </c>
      <c r="B292" s="400" t="s">
        <v>150</v>
      </c>
      <c r="C292" s="400"/>
      <c r="D292" s="360" t="s">
        <v>323</v>
      </c>
      <c r="E292" s="394"/>
      <c r="F292" s="394"/>
      <c r="G292" s="394"/>
      <c r="H292" s="394"/>
      <c r="I292" s="15">
        <v>2</v>
      </c>
      <c r="J292" s="136"/>
      <c r="K292" s="4"/>
      <c r="L292" s="4"/>
      <c r="M292" s="44">
        <f t="shared" si="11"/>
        <v>0</v>
      </c>
      <c r="N292" s="4"/>
      <c r="O292" s="4"/>
      <c r="P292" s="4"/>
      <c r="Q292" s="3"/>
    </row>
    <row r="293" spans="1:17" ht="50.1" customHeight="1">
      <c r="A293" s="21">
        <v>5</v>
      </c>
      <c r="B293" s="414" t="s">
        <v>151</v>
      </c>
      <c r="C293" s="414"/>
      <c r="D293" s="359" t="s">
        <v>323</v>
      </c>
      <c r="E293" s="391"/>
      <c r="F293" s="391"/>
      <c r="G293" s="391"/>
      <c r="H293" s="391"/>
      <c r="I293" s="21">
        <v>2</v>
      </c>
      <c r="J293" s="135"/>
      <c r="K293" s="4"/>
      <c r="L293" s="4"/>
      <c r="M293" s="44">
        <f t="shared" si="11"/>
        <v>0</v>
      </c>
      <c r="N293" s="4"/>
      <c r="O293" s="4"/>
      <c r="P293" s="4"/>
      <c r="Q293" s="3"/>
    </row>
    <row r="294" spans="1:17" ht="50.1" customHeight="1">
      <c r="A294" s="15">
        <v>6</v>
      </c>
      <c r="B294" s="400" t="s">
        <v>152</v>
      </c>
      <c r="C294" s="400"/>
      <c r="D294" s="360" t="s">
        <v>323</v>
      </c>
      <c r="E294" s="394"/>
      <c r="F294" s="394"/>
      <c r="G294" s="394"/>
      <c r="H294" s="394"/>
      <c r="I294" s="19">
        <v>2</v>
      </c>
      <c r="J294" s="136"/>
      <c r="K294" s="4"/>
      <c r="L294" s="4"/>
      <c r="M294" s="44">
        <f t="shared" si="11"/>
        <v>0</v>
      </c>
      <c r="N294" s="4"/>
      <c r="O294" s="4"/>
      <c r="P294" s="4"/>
      <c r="Q294" s="3"/>
    </row>
    <row r="295" spans="1:17" ht="50.1" customHeight="1">
      <c r="A295" s="21">
        <v>7</v>
      </c>
      <c r="B295" s="414" t="s">
        <v>90</v>
      </c>
      <c r="C295" s="414"/>
      <c r="D295" s="359" t="s">
        <v>323</v>
      </c>
      <c r="E295" s="391"/>
      <c r="F295" s="391"/>
      <c r="G295" s="391"/>
      <c r="H295" s="391"/>
      <c r="I295" s="21">
        <v>2</v>
      </c>
      <c r="J295" s="135"/>
      <c r="K295" s="4"/>
      <c r="L295" s="4"/>
      <c r="M295" s="44">
        <f t="shared" si="11"/>
        <v>0</v>
      </c>
      <c r="N295" s="4"/>
      <c r="O295" s="4"/>
      <c r="P295" s="4"/>
      <c r="Q295" s="3"/>
    </row>
    <row r="296" spans="1:17" ht="33" customHeight="1">
      <c r="A296" s="15">
        <v>8</v>
      </c>
      <c r="B296" s="400" t="s">
        <v>21</v>
      </c>
      <c r="C296" s="400"/>
      <c r="D296" s="360" t="s">
        <v>323</v>
      </c>
      <c r="E296" s="394"/>
      <c r="F296" s="394"/>
      <c r="G296" s="394"/>
      <c r="H296" s="394"/>
      <c r="I296" s="15">
        <v>2</v>
      </c>
      <c r="J296" s="138"/>
      <c r="K296" s="4"/>
      <c r="L296" s="4"/>
      <c r="M296" s="44">
        <f t="shared" si="11"/>
        <v>0</v>
      </c>
      <c r="N296" s="4"/>
      <c r="O296" s="4"/>
      <c r="P296" s="4"/>
      <c r="Q296" s="3"/>
    </row>
    <row r="297" spans="1:17">
      <c r="E297" s="395"/>
      <c r="F297" s="395"/>
      <c r="G297" s="395"/>
      <c r="H297" s="395"/>
      <c r="M297" s="44">
        <f t="shared" si="11"/>
        <v>0</v>
      </c>
    </row>
    <row r="298" spans="1:17" ht="15" customHeight="1">
      <c r="A298" s="410" t="s">
        <v>352</v>
      </c>
      <c r="B298" s="410"/>
      <c r="C298" s="410"/>
      <c r="D298" s="410"/>
      <c r="E298" s="410"/>
      <c r="F298" s="410"/>
      <c r="G298" s="410"/>
      <c r="H298" s="410"/>
      <c r="I298" s="410"/>
      <c r="J298" s="410"/>
      <c r="M298" s="44">
        <f t="shared" si="11"/>
        <v>0</v>
      </c>
    </row>
    <row r="299" spans="1:17" ht="15" customHeight="1">
      <c r="A299" s="410"/>
      <c r="B299" s="410"/>
      <c r="C299" s="410"/>
      <c r="D299" s="410"/>
      <c r="E299" s="410"/>
      <c r="F299" s="410"/>
      <c r="G299" s="410"/>
      <c r="H299" s="410"/>
      <c r="I299" s="410"/>
      <c r="J299" s="410"/>
      <c r="M299" s="44">
        <f t="shared" si="11"/>
        <v>0</v>
      </c>
    </row>
    <row r="300" spans="1:17" ht="15" customHeight="1">
      <c r="A300" s="410"/>
      <c r="B300" s="410"/>
      <c r="C300" s="410"/>
      <c r="D300" s="410"/>
      <c r="E300" s="410"/>
      <c r="F300" s="410"/>
      <c r="G300" s="410"/>
      <c r="H300" s="410"/>
      <c r="I300" s="410"/>
      <c r="J300" s="410"/>
      <c r="M300" s="44">
        <f t="shared" si="11"/>
        <v>0</v>
      </c>
    </row>
    <row r="301" spans="1:17" ht="16.5" customHeight="1">
      <c r="A301" s="21"/>
      <c r="I301" s="21"/>
      <c r="M301" s="44">
        <f t="shared" si="11"/>
        <v>0</v>
      </c>
    </row>
    <row r="302" spans="1:17" ht="42.75" customHeight="1">
      <c r="A302" s="15"/>
      <c r="B302" s="406" t="s">
        <v>208</v>
      </c>
      <c r="C302" s="406"/>
      <c r="D302" s="72" t="s">
        <v>319</v>
      </c>
      <c r="E302" s="407" t="s">
        <v>320</v>
      </c>
      <c r="F302" s="408"/>
      <c r="G302" s="408"/>
      <c r="H302" s="408"/>
      <c r="I302" s="27" t="s">
        <v>7</v>
      </c>
      <c r="J302" s="15"/>
      <c r="M302" s="44">
        <f t="shared" si="11"/>
        <v>0</v>
      </c>
    </row>
    <row r="303" spans="1:17" ht="33" customHeight="1">
      <c r="A303" s="21">
        <v>1</v>
      </c>
      <c r="B303" s="425" t="s">
        <v>429</v>
      </c>
      <c r="C303" s="397"/>
      <c r="D303" s="359" t="s">
        <v>323</v>
      </c>
      <c r="E303" s="391"/>
      <c r="F303" s="391"/>
      <c r="G303" s="391"/>
      <c r="H303" s="391"/>
      <c r="I303" s="21">
        <v>2</v>
      </c>
      <c r="J303" s="127" t="s">
        <v>35</v>
      </c>
      <c r="M303" s="44">
        <f t="shared" si="11"/>
        <v>0</v>
      </c>
    </row>
    <row r="304" spans="1:17" ht="50.1" customHeight="1">
      <c r="A304" s="15">
        <v>2</v>
      </c>
      <c r="B304" s="411" t="s">
        <v>104</v>
      </c>
      <c r="C304" s="411"/>
      <c r="D304" s="360" t="s">
        <v>323</v>
      </c>
      <c r="E304" s="394"/>
      <c r="F304" s="394"/>
      <c r="G304" s="394"/>
      <c r="H304" s="394"/>
      <c r="I304" s="15">
        <v>2</v>
      </c>
      <c r="J304" s="139" t="s">
        <v>256</v>
      </c>
      <c r="M304" s="44">
        <f t="shared" si="11"/>
        <v>0</v>
      </c>
    </row>
    <row r="305" spans="1:17" ht="57.75" customHeight="1">
      <c r="A305" s="21">
        <v>3</v>
      </c>
      <c r="B305" s="397" t="s">
        <v>105</v>
      </c>
      <c r="C305" s="397"/>
      <c r="D305" s="359" t="s">
        <v>323</v>
      </c>
      <c r="E305" s="391"/>
      <c r="F305" s="391"/>
      <c r="G305" s="391"/>
      <c r="H305" s="391"/>
      <c r="I305" s="21">
        <v>2</v>
      </c>
      <c r="J305" s="135"/>
      <c r="K305" s="48">
        <v>4</v>
      </c>
      <c r="L305" s="43" t="s">
        <v>1</v>
      </c>
      <c r="M305" s="44">
        <f t="shared" si="11"/>
        <v>0</v>
      </c>
      <c r="O305" s="31" t="s">
        <v>284</v>
      </c>
      <c r="P305" s="31"/>
      <c r="Q305" s="46">
        <v>4</v>
      </c>
    </row>
    <row r="306" spans="1:17" ht="50.1" customHeight="1">
      <c r="A306" s="15">
        <v>4</v>
      </c>
      <c r="B306" s="411" t="s">
        <v>106</v>
      </c>
      <c r="C306" s="411"/>
      <c r="D306" s="360" t="s">
        <v>323</v>
      </c>
      <c r="E306" s="394"/>
      <c r="F306" s="394"/>
      <c r="G306" s="394"/>
      <c r="H306" s="394"/>
      <c r="I306" s="15">
        <v>2</v>
      </c>
      <c r="J306" s="139" t="s">
        <v>256</v>
      </c>
      <c r="K306" s="48">
        <v>5</v>
      </c>
      <c r="L306" s="43" t="s">
        <v>1</v>
      </c>
      <c r="M306" s="44">
        <f t="shared" si="11"/>
        <v>0</v>
      </c>
      <c r="O306" s="31" t="s">
        <v>285</v>
      </c>
      <c r="P306" s="31"/>
      <c r="Q306" s="46">
        <v>5</v>
      </c>
    </row>
    <row r="307" spans="1:17" ht="50.1" customHeight="1">
      <c r="A307" s="21">
        <v>5</v>
      </c>
      <c r="B307" s="397" t="s">
        <v>107</v>
      </c>
      <c r="C307" s="397"/>
      <c r="D307" s="359" t="s">
        <v>323</v>
      </c>
      <c r="E307" s="391"/>
      <c r="F307" s="391"/>
      <c r="G307" s="391"/>
      <c r="H307" s="391"/>
      <c r="I307" s="21">
        <v>2</v>
      </c>
      <c r="J307" s="128" t="s">
        <v>35</v>
      </c>
      <c r="M307" s="44">
        <f t="shared" si="11"/>
        <v>0</v>
      </c>
    </row>
    <row r="308" spans="1:17" ht="50.1" customHeight="1">
      <c r="A308" s="15">
        <v>6</v>
      </c>
      <c r="B308" s="411" t="s">
        <v>108</v>
      </c>
      <c r="C308" s="411"/>
      <c r="D308" s="360" t="s">
        <v>323</v>
      </c>
      <c r="E308" s="394"/>
      <c r="F308" s="394"/>
      <c r="G308" s="394"/>
      <c r="H308" s="394"/>
      <c r="I308" s="15">
        <v>2</v>
      </c>
      <c r="J308" s="140" t="s">
        <v>35</v>
      </c>
      <c r="K308" s="48">
        <v>1</v>
      </c>
      <c r="L308" s="43" t="s">
        <v>1</v>
      </c>
      <c r="M308" s="44">
        <f t="shared" si="11"/>
        <v>0</v>
      </c>
      <c r="O308" s="31" t="s">
        <v>286</v>
      </c>
      <c r="P308" s="31"/>
      <c r="Q308" s="46">
        <v>1</v>
      </c>
    </row>
    <row r="309" spans="1:17" ht="33" customHeight="1">
      <c r="A309" s="21">
        <v>7</v>
      </c>
      <c r="B309" s="397" t="s">
        <v>109</v>
      </c>
      <c r="C309" s="397"/>
      <c r="D309" s="359" t="s">
        <v>323</v>
      </c>
      <c r="E309" s="391"/>
      <c r="F309" s="391"/>
      <c r="G309" s="391"/>
      <c r="H309" s="391"/>
      <c r="I309" s="21">
        <v>2</v>
      </c>
      <c r="J309" s="128" t="s">
        <v>35</v>
      </c>
      <c r="M309" s="44">
        <f t="shared" si="11"/>
        <v>0</v>
      </c>
    </row>
    <row r="310" spans="1:17" ht="33" customHeight="1">
      <c r="A310" s="15">
        <v>8</v>
      </c>
      <c r="B310" s="411" t="s">
        <v>110</v>
      </c>
      <c r="C310" s="411"/>
      <c r="D310" s="360" t="s">
        <v>323</v>
      </c>
      <c r="E310" s="394"/>
      <c r="F310" s="394"/>
      <c r="G310" s="394"/>
      <c r="H310" s="394"/>
      <c r="I310" s="15">
        <v>2</v>
      </c>
      <c r="J310" s="136"/>
      <c r="M310" s="44">
        <f t="shared" si="11"/>
        <v>0</v>
      </c>
    </row>
    <row r="311" spans="1:17" ht="50.1" customHeight="1">
      <c r="A311" s="21">
        <v>9</v>
      </c>
      <c r="B311" s="397" t="s">
        <v>111</v>
      </c>
      <c r="C311" s="397"/>
      <c r="D311" s="359" t="s">
        <v>323</v>
      </c>
      <c r="E311" s="391"/>
      <c r="F311" s="391"/>
      <c r="G311" s="391"/>
      <c r="H311" s="391"/>
      <c r="I311" s="21">
        <v>2</v>
      </c>
      <c r="J311" s="135"/>
      <c r="M311" s="44">
        <f t="shared" si="11"/>
        <v>0</v>
      </c>
    </row>
    <row r="312" spans="1:17" ht="33" customHeight="1">
      <c r="A312" s="15">
        <v>10</v>
      </c>
      <c r="B312" s="411" t="s">
        <v>112</v>
      </c>
      <c r="C312" s="411"/>
      <c r="D312" s="360" t="s">
        <v>323</v>
      </c>
      <c r="E312" s="394"/>
      <c r="F312" s="394"/>
      <c r="G312" s="394"/>
      <c r="H312" s="394"/>
      <c r="I312" s="15">
        <v>2</v>
      </c>
      <c r="J312" s="139" t="s">
        <v>256</v>
      </c>
      <c r="K312" s="48">
        <v>1</v>
      </c>
      <c r="L312" s="43" t="s">
        <v>1</v>
      </c>
      <c r="M312" s="44">
        <f t="shared" si="11"/>
        <v>0</v>
      </c>
      <c r="O312" s="31" t="s">
        <v>287</v>
      </c>
      <c r="P312" s="31"/>
      <c r="Q312" s="46">
        <v>1</v>
      </c>
    </row>
    <row r="313" spans="1:17" ht="58.5" customHeight="1">
      <c r="A313" s="21">
        <v>11</v>
      </c>
      <c r="B313" s="425" t="s">
        <v>428</v>
      </c>
      <c r="C313" s="397"/>
      <c r="D313" s="359" t="s">
        <v>323</v>
      </c>
      <c r="E313" s="391"/>
      <c r="F313" s="391"/>
      <c r="G313" s="391"/>
      <c r="H313" s="391"/>
      <c r="I313" s="21">
        <v>2</v>
      </c>
      <c r="J313" s="128" t="s">
        <v>256</v>
      </c>
      <c r="M313" s="44">
        <f t="shared" si="11"/>
        <v>0</v>
      </c>
    </row>
    <row r="314" spans="1:17" ht="33" customHeight="1">
      <c r="A314" s="15">
        <v>12</v>
      </c>
      <c r="B314" s="411" t="s">
        <v>113</v>
      </c>
      <c r="C314" s="411"/>
      <c r="D314" s="360" t="s">
        <v>323</v>
      </c>
      <c r="E314" s="394"/>
      <c r="F314" s="394"/>
      <c r="G314" s="394"/>
      <c r="H314" s="394"/>
      <c r="I314" s="15">
        <v>2</v>
      </c>
      <c r="J314" s="139" t="s">
        <v>35</v>
      </c>
      <c r="M314" s="44">
        <f t="shared" si="11"/>
        <v>0</v>
      </c>
    </row>
    <row r="315" spans="1:17" ht="50.1" customHeight="1">
      <c r="A315" s="21">
        <v>13</v>
      </c>
      <c r="B315" s="397" t="s">
        <v>114</v>
      </c>
      <c r="C315" s="397"/>
      <c r="D315" s="359" t="s">
        <v>323</v>
      </c>
      <c r="E315" s="391"/>
      <c r="F315" s="391"/>
      <c r="G315" s="391"/>
      <c r="H315" s="391"/>
      <c r="I315" s="21">
        <v>2</v>
      </c>
      <c r="J315" s="135"/>
      <c r="K315" s="48">
        <v>1</v>
      </c>
      <c r="L315" s="43" t="s">
        <v>1</v>
      </c>
      <c r="M315" s="44">
        <f t="shared" si="11"/>
        <v>0</v>
      </c>
      <c r="O315" s="31" t="s">
        <v>288</v>
      </c>
      <c r="P315" s="31"/>
      <c r="Q315" s="46">
        <v>1</v>
      </c>
    </row>
    <row r="316" spans="1:17" ht="50.1" customHeight="1">
      <c r="A316" s="15">
        <v>14</v>
      </c>
      <c r="B316" s="411" t="s">
        <v>90</v>
      </c>
      <c r="C316" s="411"/>
      <c r="D316" s="360" t="s">
        <v>323</v>
      </c>
      <c r="E316" s="394"/>
      <c r="F316" s="394"/>
      <c r="G316" s="394"/>
      <c r="H316" s="394"/>
      <c r="I316" s="15">
        <v>2</v>
      </c>
      <c r="J316" s="136"/>
      <c r="M316" s="44">
        <f t="shared" si="11"/>
        <v>0</v>
      </c>
    </row>
    <row r="317" spans="1:17" ht="33" customHeight="1">
      <c r="A317" s="21">
        <v>15</v>
      </c>
      <c r="B317" s="397" t="s">
        <v>21</v>
      </c>
      <c r="C317" s="397"/>
      <c r="D317" s="359" t="s">
        <v>323</v>
      </c>
      <c r="E317" s="391"/>
      <c r="F317" s="391"/>
      <c r="G317" s="391"/>
      <c r="H317" s="391"/>
      <c r="I317" s="21">
        <v>2</v>
      </c>
      <c r="J317" s="135"/>
      <c r="M317" s="44">
        <f t="shared" si="11"/>
        <v>0</v>
      </c>
    </row>
    <row r="318" spans="1:17" ht="15" customHeight="1">
      <c r="A318" s="21"/>
      <c r="B318" s="397"/>
      <c r="C318" s="397"/>
      <c r="D318" s="426"/>
      <c r="E318" s="426"/>
      <c r="F318" s="426"/>
      <c r="G318" s="426"/>
      <c r="H318" s="426"/>
      <c r="I318" s="21">
        <v>2</v>
      </c>
      <c r="M318" s="44">
        <f t="shared" si="11"/>
        <v>0</v>
      </c>
    </row>
    <row r="319" spans="1:17" ht="15" customHeight="1">
      <c r="A319" s="413" t="s">
        <v>220</v>
      </c>
      <c r="B319" s="413"/>
      <c r="C319" s="413"/>
      <c r="D319" s="413"/>
      <c r="E319" s="413"/>
      <c r="F319" s="413"/>
      <c r="G319" s="413"/>
      <c r="H319" s="413"/>
      <c r="I319" s="413"/>
      <c r="J319" s="413"/>
      <c r="M319" s="44">
        <f t="shared" si="11"/>
        <v>0</v>
      </c>
    </row>
    <row r="320" spans="1:17" ht="15" customHeight="1">
      <c r="A320" s="413"/>
      <c r="B320" s="413"/>
      <c r="C320" s="413"/>
      <c r="D320" s="413"/>
      <c r="E320" s="413"/>
      <c r="F320" s="413"/>
      <c r="G320" s="413"/>
      <c r="H320" s="413"/>
      <c r="I320" s="413"/>
      <c r="J320" s="413"/>
      <c r="M320" s="44">
        <f t="shared" si="11"/>
        <v>0</v>
      </c>
    </row>
    <row r="321" spans="1:17" ht="15" customHeight="1">
      <c r="A321" s="413"/>
      <c r="B321" s="413"/>
      <c r="C321" s="413"/>
      <c r="D321" s="413"/>
      <c r="E321" s="413"/>
      <c r="F321" s="413"/>
      <c r="G321" s="413"/>
      <c r="H321" s="413"/>
      <c r="I321" s="413"/>
      <c r="J321" s="413"/>
      <c r="M321" s="44">
        <f t="shared" si="11"/>
        <v>0</v>
      </c>
    </row>
    <row r="322" spans="1:17">
      <c r="A322" s="21"/>
      <c r="I322" s="21"/>
      <c r="M322" s="44">
        <f t="shared" si="11"/>
        <v>0</v>
      </c>
    </row>
    <row r="323" spans="1:17" ht="42.75" customHeight="1">
      <c r="A323" s="15"/>
      <c r="B323" s="412" t="s">
        <v>10</v>
      </c>
      <c r="C323" s="412"/>
      <c r="D323" s="73" t="s">
        <v>319</v>
      </c>
      <c r="E323" s="398" t="s">
        <v>320</v>
      </c>
      <c r="F323" s="399"/>
      <c r="G323" s="399"/>
      <c r="H323" s="399"/>
      <c r="I323" s="28" t="s">
        <v>6</v>
      </c>
      <c r="J323" s="15"/>
      <c r="M323" s="44">
        <f t="shared" si="11"/>
        <v>0</v>
      </c>
    </row>
    <row r="324" spans="1:17" ht="50.1" customHeight="1">
      <c r="A324" s="21">
        <v>1</v>
      </c>
      <c r="B324" s="425" t="s">
        <v>433</v>
      </c>
      <c r="C324" s="414"/>
      <c r="D324" s="359" t="s">
        <v>323</v>
      </c>
      <c r="E324" s="391"/>
      <c r="F324" s="391"/>
      <c r="G324" s="391"/>
      <c r="H324" s="391"/>
      <c r="I324" s="21">
        <v>2</v>
      </c>
      <c r="J324" s="128" t="s">
        <v>35</v>
      </c>
      <c r="K324" s="48">
        <v>1</v>
      </c>
      <c r="L324" s="43" t="s">
        <v>1</v>
      </c>
      <c r="M324" s="44">
        <f t="shared" si="11"/>
        <v>0</v>
      </c>
      <c r="O324" s="31" t="s">
        <v>289</v>
      </c>
      <c r="P324" s="31"/>
      <c r="Q324" s="46">
        <v>1</v>
      </c>
    </row>
    <row r="325" spans="1:17" ht="33" customHeight="1">
      <c r="A325" s="15">
        <v>2</v>
      </c>
      <c r="B325" s="400" t="s">
        <v>165</v>
      </c>
      <c r="C325" s="400"/>
      <c r="D325" s="360" t="s">
        <v>323</v>
      </c>
      <c r="E325" s="394"/>
      <c r="F325" s="394"/>
      <c r="G325" s="394"/>
      <c r="H325" s="394"/>
      <c r="I325" s="15">
        <v>2</v>
      </c>
      <c r="J325" s="136"/>
      <c r="M325" s="44">
        <f t="shared" si="11"/>
        <v>0</v>
      </c>
    </row>
    <row r="326" spans="1:17" ht="50.1" customHeight="1">
      <c r="A326" s="21">
        <v>3</v>
      </c>
      <c r="B326" s="414" t="s">
        <v>149</v>
      </c>
      <c r="C326" s="414"/>
      <c r="D326" s="359" t="s">
        <v>323</v>
      </c>
      <c r="E326" s="391"/>
      <c r="F326" s="391"/>
      <c r="G326" s="391"/>
      <c r="H326" s="391"/>
      <c r="I326" s="21">
        <v>2</v>
      </c>
      <c r="J326" s="135"/>
      <c r="M326" s="44">
        <f t="shared" si="11"/>
        <v>0</v>
      </c>
    </row>
    <row r="327" spans="1:17" ht="50.1" customHeight="1">
      <c r="A327" s="15">
        <v>4</v>
      </c>
      <c r="B327" s="400" t="s">
        <v>150</v>
      </c>
      <c r="C327" s="400"/>
      <c r="D327" s="360" t="s">
        <v>323</v>
      </c>
      <c r="E327" s="394"/>
      <c r="F327" s="394"/>
      <c r="G327" s="394"/>
      <c r="H327" s="394"/>
      <c r="I327" s="15">
        <v>2</v>
      </c>
      <c r="J327" s="136"/>
      <c r="M327" s="44">
        <f t="shared" si="11"/>
        <v>0</v>
      </c>
    </row>
    <row r="328" spans="1:17" ht="50.1" customHeight="1">
      <c r="A328" s="21">
        <v>5</v>
      </c>
      <c r="B328" s="414" t="s">
        <v>151</v>
      </c>
      <c r="C328" s="414"/>
      <c r="D328" s="359" t="s">
        <v>323</v>
      </c>
      <c r="E328" s="391"/>
      <c r="F328" s="391"/>
      <c r="G328" s="391"/>
      <c r="H328" s="391"/>
      <c r="I328" s="21">
        <v>2</v>
      </c>
      <c r="J328" s="135"/>
      <c r="M328" s="44">
        <f t="shared" si="11"/>
        <v>0</v>
      </c>
    </row>
    <row r="329" spans="1:17" ht="50.1" customHeight="1">
      <c r="A329" s="15">
        <v>6</v>
      </c>
      <c r="B329" s="400" t="s">
        <v>166</v>
      </c>
      <c r="C329" s="400"/>
      <c r="D329" s="360" t="s">
        <v>323</v>
      </c>
      <c r="E329" s="394"/>
      <c r="F329" s="394"/>
      <c r="G329" s="394"/>
      <c r="H329" s="394"/>
      <c r="I329" s="15">
        <v>2</v>
      </c>
      <c r="J329" s="139" t="s">
        <v>35</v>
      </c>
      <c r="K329" s="48">
        <v>1</v>
      </c>
      <c r="L329" s="43" t="s">
        <v>1</v>
      </c>
      <c r="M329" s="44">
        <f t="shared" si="11"/>
        <v>0</v>
      </c>
      <c r="O329" s="31" t="s">
        <v>290</v>
      </c>
      <c r="P329" s="31"/>
      <c r="Q329" s="46">
        <v>1</v>
      </c>
    </row>
    <row r="330" spans="1:17" ht="33" customHeight="1">
      <c r="A330" s="21">
        <v>7</v>
      </c>
      <c r="B330" s="393" t="s">
        <v>167</v>
      </c>
      <c r="C330" s="393"/>
      <c r="D330" s="359" t="s">
        <v>323</v>
      </c>
      <c r="E330" s="421"/>
      <c r="F330" s="421"/>
      <c r="G330" s="421"/>
      <c r="H330" s="421"/>
      <c r="I330" s="21">
        <v>2</v>
      </c>
      <c r="J330" s="351" t="s">
        <v>35</v>
      </c>
      <c r="M330" s="44">
        <f t="shared" si="11"/>
        <v>0</v>
      </c>
    </row>
    <row r="331" spans="1:17" ht="50.1" customHeight="1">
      <c r="A331" s="15">
        <v>8</v>
      </c>
      <c r="B331" s="400" t="s">
        <v>90</v>
      </c>
      <c r="C331" s="400"/>
      <c r="D331" s="360" t="s">
        <v>323</v>
      </c>
      <c r="E331" s="394"/>
      <c r="F331" s="394"/>
      <c r="G331" s="394"/>
      <c r="H331" s="394"/>
      <c r="I331" s="15">
        <v>2</v>
      </c>
      <c r="J331" s="352"/>
      <c r="K331" s="48">
        <v>1</v>
      </c>
      <c r="L331" s="43" t="s">
        <v>1</v>
      </c>
      <c r="M331" s="44">
        <f t="shared" si="11"/>
        <v>0</v>
      </c>
      <c r="O331" s="31" t="s">
        <v>291</v>
      </c>
      <c r="P331" s="31"/>
      <c r="Q331" s="46">
        <v>1</v>
      </c>
    </row>
    <row r="332" spans="1:17" ht="33" customHeight="1">
      <c r="A332" s="21">
        <v>9</v>
      </c>
      <c r="B332" s="414" t="s">
        <v>21</v>
      </c>
      <c r="C332" s="414"/>
      <c r="D332" s="359" t="s">
        <v>323</v>
      </c>
      <c r="E332" s="391"/>
      <c r="F332" s="391"/>
      <c r="G332" s="391"/>
      <c r="H332" s="391"/>
      <c r="I332" s="21">
        <v>2</v>
      </c>
      <c r="J332" s="135"/>
      <c r="K332" s="151"/>
      <c r="L332" s="152"/>
      <c r="M332" s="44"/>
      <c r="O332" s="31"/>
      <c r="P332" s="31"/>
      <c r="Q332" s="46"/>
    </row>
    <row r="333" spans="1:17" ht="10.5" customHeight="1">
      <c r="A333" s="1"/>
      <c r="I333" s="1"/>
      <c r="J333" s="1"/>
      <c r="M333" s="44">
        <f t="shared" si="11"/>
        <v>0</v>
      </c>
    </row>
    <row r="334" spans="1:17" ht="15" customHeight="1">
      <c r="A334" s="396" t="s">
        <v>221</v>
      </c>
      <c r="B334" s="396"/>
      <c r="C334" s="396"/>
      <c r="D334" s="396"/>
      <c r="E334" s="396"/>
      <c r="F334" s="396"/>
      <c r="G334" s="396"/>
      <c r="H334" s="396"/>
      <c r="I334" s="396"/>
      <c r="J334" s="396"/>
      <c r="M334" s="44">
        <f t="shared" si="11"/>
        <v>0</v>
      </c>
    </row>
    <row r="335" spans="1:17" ht="15" customHeight="1">
      <c r="A335" s="396"/>
      <c r="B335" s="396"/>
      <c r="C335" s="396"/>
      <c r="D335" s="396"/>
      <c r="E335" s="396"/>
      <c r="F335" s="396"/>
      <c r="G335" s="396"/>
      <c r="H335" s="396"/>
      <c r="I335" s="396"/>
      <c r="J335" s="396"/>
      <c r="M335" s="44">
        <f t="shared" si="11"/>
        <v>0</v>
      </c>
    </row>
    <row r="336" spans="1:17" ht="15" customHeight="1">
      <c r="A336" s="396"/>
      <c r="B336" s="396"/>
      <c r="C336" s="396"/>
      <c r="D336" s="396"/>
      <c r="E336" s="396"/>
      <c r="F336" s="396"/>
      <c r="G336" s="396"/>
      <c r="H336" s="396"/>
      <c r="I336" s="396"/>
      <c r="J336" s="396"/>
      <c r="M336" s="44">
        <f t="shared" si="11"/>
        <v>0</v>
      </c>
    </row>
    <row r="337" spans="1:17">
      <c r="A337" s="21"/>
      <c r="B337" s="429"/>
      <c r="C337" s="429"/>
      <c r="D337" s="429"/>
      <c r="E337" s="429"/>
      <c r="F337" s="429"/>
      <c r="G337" s="429"/>
      <c r="H337" s="429"/>
      <c r="I337" s="21"/>
      <c r="M337" s="44">
        <f t="shared" si="11"/>
        <v>0</v>
      </c>
    </row>
    <row r="338" spans="1:17" ht="42.75" customHeight="1">
      <c r="A338" s="16"/>
      <c r="B338" s="430" t="s">
        <v>10</v>
      </c>
      <c r="C338" s="430"/>
      <c r="D338" s="74" t="s">
        <v>319</v>
      </c>
      <c r="E338" s="427" t="s">
        <v>320</v>
      </c>
      <c r="F338" s="427"/>
      <c r="G338" s="427"/>
      <c r="H338" s="427"/>
      <c r="I338" s="26" t="s">
        <v>6</v>
      </c>
      <c r="J338" s="138"/>
      <c r="K338" s="4"/>
      <c r="L338" s="4"/>
      <c r="M338" s="44">
        <f t="shared" si="11"/>
        <v>0</v>
      </c>
      <c r="N338" s="4"/>
      <c r="O338" s="4"/>
      <c r="P338" s="4"/>
      <c r="Q338" s="3"/>
    </row>
    <row r="339" spans="1:17" ht="50.1" customHeight="1">
      <c r="A339" s="21">
        <v>1</v>
      </c>
      <c r="B339" s="414" t="s">
        <v>168</v>
      </c>
      <c r="C339" s="414"/>
      <c r="D339" s="359" t="s">
        <v>323</v>
      </c>
      <c r="E339" s="391"/>
      <c r="F339" s="391"/>
      <c r="G339" s="391"/>
      <c r="H339" s="391"/>
      <c r="I339" s="21">
        <v>2</v>
      </c>
      <c r="J339" s="128" t="s">
        <v>256</v>
      </c>
      <c r="K339" s="48">
        <v>5</v>
      </c>
      <c r="L339" s="43" t="s">
        <v>1</v>
      </c>
      <c r="M339" s="44">
        <f t="shared" si="11"/>
        <v>0</v>
      </c>
      <c r="N339" s="4"/>
      <c r="O339" s="31" t="s">
        <v>292</v>
      </c>
      <c r="P339" s="31"/>
      <c r="Q339" s="46">
        <v>5</v>
      </c>
    </row>
    <row r="340" spans="1:17" ht="50.1" customHeight="1">
      <c r="A340" s="15">
        <v>2</v>
      </c>
      <c r="B340" s="400" t="s">
        <v>169</v>
      </c>
      <c r="C340" s="400"/>
      <c r="D340" s="360" t="s">
        <v>323</v>
      </c>
      <c r="E340" s="394"/>
      <c r="F340" s="394"/>
      <c r="G340" s="394"/>
      <c r="H340" s="394"/>
      <c r="I340" s="15">
        <v>2</v>
      </c>
      <c r="J340" s="139" t="s">
        <v>35</v>
      </c>
      <c r="K340" s="48">
        <v>1</v>
      </c>
      <c r="L340" s="43" t="s">
        <v>1</v>
      </c>
      <c r="M340" s="44">
        <f t="shared" si="11"/>
        <v>0</v>
      </c>
      <c r="N340" s="4"/>
      <c r="O340" s="31" t="s">
        <v>293</v>
      </c>
      <c r="P340" s="31"/>
      <c r="Q340" s="46">
        <v>1</v>
      </c>
    </row>
    <row r="341" spans="1:17" ht="50.1" customHeight="1">
      <c r="A341" s="21">
        <v>3</v>
      </c>
      <c r="B341" s="414" t="s">
        <v>170</v>
      </c>
      <c r="C341" s="414"/>
      <c r="D341" s="359" t="s">
        <v>323</v>
      </c>
      <c r="E341" s="391"/>
      <c r="F341" s="391"/>
      <c r="G341" s="391"/>
      <c r="H341" s="391"/>
      <c r="I341" s="21">
        <v>2</v>
      </c>
      <c r="J341" s="135"/>
      <c r="K341" s="4"/>
      <c r="L341" s="4"/>
      <c r="M341" s="44">
        <f t="shared" si="11"/>
        <v>0</v>
      </c>
      <c r="N341" s="4"/>
    </row>
    <row r="342" spans="1:17" ht="33" customHeight="1">
      <c r="A342" s="15">
        <v>4</v>
      </c>
      <c r="B342" s="400" t="s">
        <v>171</v>
      </c>
      <c r="C342" s="400"/>
      <c r="D342" s="360" t="s">
        <v>323</v>
      </c>
      <c r="E342" s="394"/>
      <c r="F342" s="394"/>
      <c r="G342" s="394"/>
      <c r="H342" s="394"/>
      <c r="I342" s="15">
        <v>2</v>
      </c>
      <c r="J342" s="136"/>
      <c r="K342" s="4"/>
      <c r="L342" s="4"/>
      <c r="M342" s="44">
        <f t="shared" si="11"/>
        <v>0</v>
      </c>
      <c r="N342" s="4"/>
    </row>
    <row r="343" spans="1:17" ht="50.1" customHeight="1">
      <c r="A343" s="21">
        <v>5</v>
      </c>
      <c r="B343" s="414" t="s">
        <v>172</v>
      </c>
      <c r="C343" s="414"/>
      <c r="D343" s="359" t="s">
        <v>323</v>
      </c>
      <c r="E343" s="391"/>
      <c r="F343" s="391"/>
      <c r="G343" s="391"/>
      <c r="H343" s="391"/>
      <c r="I343" s="21">
        <v>2</v>
      </c>
      <c r="J343" s="128" t="s">
        <v>256</v>
      </c>
      <c r="K343" s="48">
        <v>2</v>
      </c>
      <c r="L343" s="43" t="s">
        <v>1</v>
      </c>
      <c r="M343" s="44">
        <f t="shared" si="11"/>
        <v>0</v>
      </c>
      <c r="N343" s="4"/>
      <c r="O343" s="31" t="s">
        <v>294</v>
      </c>
      <c r="P343" s="31"/>
      <c r="Q343" s="46">
        <v>2</v>
      </c>
    </row>
    <row r="344" spans="1:17" ht="50.1" customHeight="1">
      <c r="A344" s="15">
        <v>6</v>
      </c>
      <c r="B344" s="400" t="s">
        <v>114</v>
      </c>
      <c r="C344" s="400"/>
      <c r="D344" s="360" t="s">
        <v>323</v>
      </c>
      <c r="E344" s="394"/>
      <c r="F344" s="394"/>
      <c r="G344" s="394"/>
      <c r="H344" s="394"/>
      <c r="I344" s="19">
        <v>2</v>
      </c>
      <c r="J344" s="136"/>
      <c r="K344" s="4"/>
      <c r="L344" s="4"/>
      <c r="M344" s="44">
        <f t="shared" ref="M344:M403" si="12">IF(L344="Yes",K344,0)</f>
        <v>0</v>
      </c>
      <c r="N344" s="4"/>
      <c r="O344" s="4"/>
      <c r="P344" s="4"/>
      <c r="Q344" s="3"/>
    </row>
    <row r="345" spans="1:17" ht="50.1" customHeight="1">
      <c r="A345" s="21">
        <v>7</v>
      </c>
      <c r="B345" s="414" t="s">
        <v>90</v>
      </c>
      <c r="C345" s="414"/>
      <c r="D345" s="359" t="s">
        <v>323</v>
      </c>
      <c r="E345" s="363"/>
      <c r="F345" s="363"/>
      <c r="G345" s="363"/>
      <c r="H345" s="363"/>
      <c r="I345" s="21">
        <v>2</v>
      </c>
      <c r="J345" s="135"/>
      <c r="K345" s="4"/>
      <c r="L345" s="4"/>
      <c r="M345" s="44">
        <f t="shared" si="12"/>
        <v>0</v>
      </c>
      <c r="N345" s="4"/>
      <c r="O345" s="4"/>
      <c r="P345" s="4"/>
      <c r="Q345" s="3"/>
    </row>
    <row r="346" spans="1:17" ht="33" customHeight="1">
      <c r="A346" s="15">
        <v>8</v>
      </c>
      <c r="B346" s="400" t="s">
        <v>21</v>
      </c>
      <c r="C346" s="400"/>
      <c r="D346" s="360" t="s">
        <v>323</v>
      </c>
      <c r="E346" s="394"/>
      <c r="F346" s="394"/>
      <c r="G346" s="394"/>
      <c r="H346" s="394"/>
      <c r="I346" s="15">
        <v>2</v>
      </c>
      <c r="J346" s="138"/>
      <c r="K346" s="4"/>
      <c r="L346" s="4"/>
      <c r="M346" s="44">
        <f t="shared" si="12"/>
        <v>0</v>
      </c>
      <c r="N346" s="4"/>
      <c r="O346" s="4"/>
      <c r="P346" s="4"/>
      <c r="Q346" s="3"/>
    </row>
    <row r="347" spans="1:17">
      <c r="M347" s="44">
        <f t="shared" si="12"/>
        <v>0</v>
      </c>
    </row>
    <row r="348" spans="1:17" ht="15" customHeight="1">
      <c r="A348" s="423" t="s">
        <v>222</v>
      </c>
      <c r="B348" s="423"/>
      <c r="C348" s="423"/>
      <c r="D348" s="423"/>
      <c r="E348" s="423"/>
      <c r="F348" s="423"/>
      <c r="G348" s="423"/>
      <c r="H348" s="423"/>
      <c r="I348" s="423"/>
      <c r="J348" s="423"/>
      <c r="K348" s="423"/>
      <c r="L348" s="424"/>
      <c r="M348" s="44">
        <f t="shared" si="12"/>
        <v>0</v>
      </c>
      <c r="N348" s="4"/>
      <c r="O348" s="4"/>
      <c r="P348" s="4"/>
      <c r="Q348" s="4"/>
    </row>
    <row r="349" spans="1:17" ht="15" customHeight="1">
      <c r="A349" s="423"/>
      <c r="B349" s="423"/>
      <c r="C349" s="423"/>
      <c r="D349" s="423"/>
      <c r="E349" s="423"/>
      <c r="F349" s="423"/>
      <c r="G349" s="423"/>
      <c r="H349" s="423"/>
      <c r="I349" s="423"/>
      <c r="J349" s="423"/>
      <c r="K349" s="423"/>
      <c r="L349" s="424"/>
      <c r="M349" s="44">
        <f t="shared" si="12"/>
        <v>0</v>
      </c>
      <c r="N349" s="4"/>
      <c r="O349" s="4"/>
      <c r="P349" s="4"/>
      <c r="Q349" s="4"/>
    </row>
    <row r="350" spans="1:17" ht="15" customHeight="1">
      <c r="A350" s="423"/>
      <c r="B350" s="423"/>
      <c r="C350" s="423"/>
      <c r="D350" s="423"/>
      <c r="E350" s="423"/>
      <c r="F350" s="423"/>
      <c r="G350" s="423"/>
      <c r="H350" s="423"/>
      <c r="I350" s="423"/>
      <c r="J350" s="423"/>
      <c r="K350" s="423"/>
      <c r="L350" s="424"/>
      <c r="M350" s="44">
        <f t="shared" si="12"/>
        <v>0</v>
      </c>
      <c r="N350" s="4"/>
      <c r="O350" s="4"/>
      <c r="P350" s="4"/>
      <c r="Q350" s="4"/>
    </row>
    <row r="351" spans="1:17" s="2" customFormat="1" ht="9.75" customHeight="1">
      <c r="A351" s="20"/>
      <c r="B351" s="418"/>
      <c r="C351" s="418"/>
      <c r="D351" s="418"/>
      <c r="E351" s="418"/>
      <c r="F351" s="418"/>
      <c r="G351" s="418"/>
      <c r="H351" s="418"/>
      <c r="I351" s="20"/>
      <c r="J351" s="132"/>
      <c r="K351" s="4"/>
      <c r="L351" s="4"/>
      <c r="M351" s="44">
        <f t="shared" si="12"/>
        <v>0</v>
      </c>
      <c r="N351" s="4"/>
      <c r="O351" s="4"/>
      <c r="P351" s="4"/>
      <c r="Q351" s="4"/>
    </row>
    <row r="352" spans="1:17" ht="42.75" customHeight="1">
      <c r="A352" s="16"/>
      <c r="B352" s="417" t="s">
        <v>10</v>
      </c>
      <c r="C352" s="417"/>
      <c r="D352" s="75" t="s">
        <v>319</v>
      </c>
      <c r="E352" s="415" t="s">
        <v>320</v>
      </c>
      <c r="F352" s="416"/>
      <c r="G352" s="416"/>
      <c r="H352" s="416"/>
      <c r="I352" s="26" t="s">
        <v>6</v>
      </c>
      <c r="J352" s="138"/>
      <c r="K352" s="4"/>
      <c r="L352" s="4"/>
      <c r="M352" s="44">
        <f t="shared" si="12"/>
        <v>0</v>
      </c>
      <c r="N352" s="4"/>
      <c r="O352" s="4"/>
      <c r="P352" s="4"/>
      <c r="Q352" s="3"/>
    </row>
    <row r="353" spans="1:17" ht="50.1" customHeight="1">
      <c r="A353" s="21">
        <v>1</v>
      </c>
      <c r="B353" s="397" t="s">
        <v>173</v>
      </c>
      <c r="C353" s="397"/>
      <c r="D353" s="359" t="s">
        <v>323</v>
      </c>
      <c r="E353" s="391"/>
      <c r="F353" s="391"/>
      <c r="G353" s="391"/>
      <c r="H353" s="391"/>
      <c r="I353" s="21">
        <v>2</v>
      </c>
      <c r="J353" s="128" t="s">
        <v>256</v>
      </c>
      <c r="K353" s="48">
        <v>5</v>
      </c>
      <c r="L353" s="43" t="s">
        <v>1</v>
      </c>
      <c r="M353" s="44">
        <f t="shared" si="12"/>
        <v>0</v>
      </c>
      <c r="N353" s="4"/>
      <c r="O353" s="31" t="s">
        <v>295</v>
      </c>
      <c r="P353" s="31"/>
      <c r="Q353" s="46">
        <v>5</v>
      </c>
    </row>
    <row r="354" spans="1:17" ht="50.1" customHeight="1">
      <c r="A354" s="15">
        <v>2</v>
      </c>
      <c r="B354" s="411" t="s">
        <v>169</v>
      </c>
      <c r="C354" s="411"/>
      <c r="D354" s="360" t="s">
        <v>323</v>
      </c>
      <c r="E354" s="394"/>
      <c r="F354" s="394"/>
      <c r="G354" s="394"/>
      <c r="H354" s="394"/>
      <c r="I354" s="15">
        <v>2</v>
      </c>
      <c r="J354" s="139" t="s">
        <v>256</v>
      </c>
      <c r="K354" s="48">
        <v>1</v>
      </c>
      <c r="L354" s="43" t="s">
        <v>1</v>
      </c>
      <c r="M354" s="44">
        <f t="shared" si="12"/>
        <v>0</v>
      </c>
      <c r="N354" s="4"/>
      <c r="O354" s="31" t="s">
        <v>293</v>
      </c>
      <c r="P354" s="31"/>
      <c r="Q354" s="46">
        <v>1</v>
      </c>
    </row>
    <row r="355" spans="1:17" ht="50.1" customHeight="1">
      <c r="A355" s="21">
        <v>3</v>
      </c>
      <c r="B355" s="397" t="s">
        <v>170</v>
      </c>
      <c r="C355" s="397"/>
      <c r="D355" s="359" t="s">
        <v>323</v>
      </c>
      <c r="E355" s="391"/>
      <c r="F355" s="391"/>
      <c r="G355" s="391"/>
      <c r="H355" s="391"/>
      <c r="I355" s="21">
        <v>2</v>
      </c>
      <c r="J355" s="135"/>
      <c r="K355" s="4"/>
      <c r="L355" s="4"/>
      <c r="M355" s="44">
        <f t="shared" si="12"/>
        <v>0</v>
      </c>
      <c r="N355" s="4"/>
    </row>
    <row r="356" spans="1:17" ht="33" customHeight="1">
      <c r="A356" s="15">
        <v>4</v>
      </c>
      <c r="B356" s="411" t="s">
        <v>171</v>
      </c>
      <c r="C356" s="411"/>
      <c r="D356" s="360" t="s">
        <v>323</v>
      </c>
      <c r="E356" s="394"/>
      <c r="F356" s="394"/>
      <c r="G356" s="394"/>
      <c r="H356" s="394"/>
      <c r="I356" s="15">
        <v>2</v>
      </c>
      <c r="J356" s="136"/>
      <c r="K356" s="4"/>
      <c r="L356" s="4"/>
      <c r="M356" s="44">
        <f t="shared" si="12"/>
        <v>0</v>
      </c>
      <c r="N356" s="4"/>
      <c r="O356" s="4"/>
      <c r="P356" s="4"/>
      <c r="Q356" s="3"/>
    </row>
    <row r="357" spans="1:17" ht="50.1" customHeight="1">
      <c r="A357" s="21">
        <v>5</v>
      </c>
      <c r="B357" s="397" t="s">
        <v>174</v>
      </c>
      <c r="C357" s="397"/>
      <c r="D357" s="359" t="s">
        <v>323</v>
      </c>
      <c r="E357" s="391"/>
      <c r="F357" s="391"/>
      <c r="G357" s="391"/>
      <c r="H357" s="391"/>
      <c r="I357" s="21">
        <v>2</v>
      </c>
      <c r="J357" s="128" t="s">
        <v>256</v>
      </c>
      <c r="K357" s="48">
        <v>2</v>
      </c>
      <c r="L357" s="43" t="s">
        <v>1</v>
      </c>
      <c r="M357" s="44">
        <f t="shared" si="12"/>
        <v>0</v>
      </c>
      <c r="N357" s="4"/>
      <c r="O357" s="34" t="s">
        <v>296</v>
      </c>
      <c r="P357" s="31"/>
      <c r="Q357" s="46">
        <v>2</v>
      </c>
    </row>
    <row r="358" spans="1:17" ht="50.1" customHeight="1">
      <c r="A358" s="15">
        <v>6</v>
      </c>
      <c r="B358" s="411" t="s">
        <v>114</v>
      </c>
      <c r="C358" s="411"/>
      <c r="D358" s="360" t="s">
        <v>323</v>
      </c>
      <c r="E358" s="394"/>
      <c r="F358" s="394"/>
      <c r="G358" s="394"/>
      <c r="H358" s="394"/>
      <c r="I358" s="19">
        <v>2</v>
      </c>
      <c r="J358" s="136"/>
      <c r="K358" s="4"/>
      <c r="L358" s="4"/>
      <c r="M358" s="44">
        <f t="shared" si="12"/>
        <v>0</v>
      </c>
      <c r="N358" s="4"/>
      <c r="O358" s="4"/>
      <c r="P358" s="4"/>
      <c r="Q358" s="3"/>
    </row>
    <row r="359" spans="1:17" ht="50.1" customHeight="1">
      <c r="A359" s="21">
        <v>7</v>
      </c>
      <c r="B359" s="397" t="s">
        <v>90</v>
      </c>
      <c r="C359" s="397"/>
      <c r="D359" s="359" t="s">
        <v>323</v>
      </c>
      <c r="E359" s="391"/>
      <c r="F359" s="391"/>
      <c r="G359" s="391"/>
      <c r="H359" s="391"/>
      <c r="I359" s="21">
        <v>2</v>
      </c>
      <c r="J359" s="135"/>
      <c r="K359" s="4"/>
      <c r="L359" s="4"/>
      <c r="M359" s="44">
        <f t="shared" si="12"/>
        <v>0</v>
      </c>
      <c r="N359" s="4"/>
      <c r="O359" s="4"/>
      <c r="P359" s="4"/>
      <c r="Q359" s="3"/>
    </row>
    <row r="360" spans="1:17" ht="33" customHeight="1">
      <c r="A360" s="15">
        <v>8</v>
      </c>
      <c r="B360" s="411" t="s">
        <v>21</v>
      </c>
      <c r="C360" s="411"/>
      <c r="D360" s="360" t="s">
        <v>323</v>
      </c>
      <c r="E360" s="394"/>
      <c r="F360" s="394"/>
      <c r="G360" s="394"/>
      <c r="H360" s="394"/>
      <c r="I360" s="15">
        <v>2</v>
      </c>
      <c r="J360" s="138"/>
      <c r="K360" s="4"/>
      <c r="L360" s="4"/>
      <c r="M360" s="44">
        <f t="shared" si="12"/>
        <v>0</v>
      </c>
      <c r="N360" s="4"/>
      <c r="O360" s="4"/>
      <c r="P360" s="4"/>
      <c r="Q360" s="3"/>
    </row>
    <row r="361" spans="1:17">
      <c r="A361" s="21"/>
      <c r="E361" s="395"/>
      <c r="F361" s="395"/>
      <c r="G361" s="395"/>
      <c r="H361" s="395"/>
      <c r="I361" s="21"/>
      <c r="M361" s="44">
        <f t="shared" si="12"/>
        <v>0</v>
      </c>
    </row>
    <row r="362" spans="1:17" ht="15" customHeight="1">
      <c r="A362" s="410" t="s">
        <v>223</v>
      </c>
      <c r="B362" s="410"/>
      <c r="C362" s="410"/>
      <c r="D362" s="410"/>
      <c r="E362" s="410"/>
      <c r="F362" s="410"/>
      <c r="G362" s="410"/>
      <c r="H362" s="410"/>
      <c r="I362" s="410"/>
      <c r="J362" s="410"/>
      <c r="M362" s="44">
        <f t="shared" si="12"/>
        <v>0</v>
      </c>
    </row>
    <row r="363" spans="1:17" ht="15" customHeight="1">
      <c r="A363" s="410"/>
      <c r="B363" s="410"/>
      <c r="C363" s="410"/>
      <c r="D363" s="410"/>
      <c r="E363" s="410"/>
      <c r="F363" s="410"/>
      <c r="G363" s="410"/>
      <c r="H363" s="410"/>
      <c r="I363" s="410"/>
      <c r="J363" s="410"/>
      <c r="M363" s="44">
        <f t="shared" si="12"/>
        <v>0</v>
      </c>
    </row>
    <row r="364" spans="1:17" ht="15" customHeight="1">
      <c r="A364" s="410"/>
      <c r="B364" s="410"/>
      <c r="C364" s="410"/>
      <c r="D364" s="410"/>
      <c r="E364" s="410"/>
      <c r="F364" s="410"/>
      <c r="G364" s="410"/>
      <c r="H364" s="410"/>
      <c r="I364" s="410"/>
      <c r="J364" s="410"/>
      <c r="M364" s="44">
        <f t="shared" si="12"/>
        <v>0</v>
      </c>
    </row>
    <row r="365" spans="1:17" ht="16.5" customHeight="1">
      <c r="A365" s="21"/>
      <c r="I365" s="21"/>
      <c r="M365" s="44">
        <f t="shared" si="12"/>
        <v>0</v>
      </c>
    </row>
    <row r="366" spans="1:17" ht="42.75" customHeight="1">
      <c r="A366" s="15"/>
      <c r="B366" s="406" t="s">
        <v>208</v>
      </c>
      <c r="C366" s="406"/>
      <c r="D366" s="72" t="s">
        <v>319</v>
      </c>
      <c r="E366" s="407" t="s">
        <v>320</v>
      </c>
      <c r="F366" s="408"/>
      <c r="G366" s="408"/>
      <c r="H366" s="408"/>
      <c r="I366" s="27" t="s">
        <v>7</v>
      </c>
      <c r="J366" s="15"/>
      <c r="M366" s="44">
        <f t="shared" si="12"/>
        <v>0</v>
      </c>
    </row>
    <row r="367" spans="1:17" ht="50.1" customHeight="1">
      <c r="A367" s="21">
        <v>1</v>
      </c>
      <c r="B367" s="414" t="s">
        <v>175</v>
      </c>
      <c r="C367" s="414"/>
      <c r="D367" s="359" t="s">
        <v>323</v>
      </c>
      <c r="E367" s="391"/>
      <c r="F367" s="391"/>
      <c r="G367" s="391"/>
      <c r="H367" s="391"/>
      <c r="I367" s="21">
        <v>2</v>
      </c>
      <c r="J367" s="135"/>
      <c r="M367" s="44">
        <f t="shared" si="12"/>
        <v>0</v>
      </c>
    </row>
    <row r="368" spans="1:17" ht="33" customHeight="1">
      <c r="A368" s="15">
        <v>2</v>
      </c>
      <c r="B368" s="400" t="s">
        <v>176</v>
      </c>
      <c r="C368" s="400"/>
      <c r="D368" s="360" t="s">
        <v>323</v>
      </c>
      <c r="E368" s="394"/>
      <c r="F368" s="394"/>
      <c r="G368" s="394"/>
      <c r="H368" s="394"/>
      <c r="I368" s="15">
        <v>2</v>
      </c>
      <c r="J368" s="136"/>
      <c r="M368" s="44">
        <f t="shared" si="12"/>
        <v>0</v>
      </c>
    </row>
    <row r="369" spans="1:17" ht="33" customHeight="1">
      <c r="A369" s="21">
        <v>3</v>
      </c>
      <c r="B369" s="414" t="s">
        <v>177</v>
      </c>
      <c r="C369" s="414"/>
      <c r="D369" s="359" t="s">
        <v>323</v>
      </c>
      <c r="E369" s="391"/>
      <c r="F369" s="391"/>
      <c r="G369" s="391"/>
      <c r="H369" s="391"/>
      <c r="I369" s="21">
        <v>2</v>
      </c>
      <c r="J369" s="128" t="s">
        <v>35</v>
      </c>
      <c r="K369" s="48">
        <v>1</v>
      </c>
      <c r="L369" s="43" t="s">
        <v>1</v>
      </c>
      <c r="M369" s="44">
        <f t="shared" si="12"/>
        <v>0</v>
      </c>
      <c r="O369" s="31" t="s">
        <v>297</v>
      </c>
      <c r="P369" s="31"/>
      <c r="Q369" s="46">
        <v>1</v>
      </c>
    </row>
    <row r="370" spans="1:17" ht="60" customHeight="1">
      <c r="A370" s="15">
        <v>4</v>
      </c>
      <c r="B370" s="400" t="s">
        <v>178</v>
      </c>
      <c r="C370" s="400"/>
      <c r="D370" s="360" t="s">
        <v>323</v>
      </c>
      <c r="E370" s="394"/>
      <c r="F370" s="394"/>
      <c r="G370" s="394"/>
      <c r="H370" s="394"/>
      <c r="I370" s="15">
        <v>2</v>
      </c>
      <c r="J370" s="139" t="s">
        <v>35</v>
      </c>
      <c r="K370" s="48">
        <v>1</v>
      </c>
      <c r="L370" s="43" t="s">
        <v>1</v>
      </c>
      <c r="M370" s="44">
        <f t="shared" si="12"/>
        <v>0</v>
      </c>
      <c r="O370" s="34" t="s">
        <v>298</v>
      </c>
      <c r="P370" s="31"/>
      <c r="Q370" s="46">
        <v>1</v>
      </c>
    </row>
    <row r="371" spans="1:17" ht="33" customHeight="1">
      <c r="A371" s="21">
        <v>5</v>
      </c>
      <c r="B371" s="414" t="s">
        <v>179</v>
      </c>
      <c r="C371" s="414"/>
      <c r="D371" s="359" t="s">
        <v>323</v>
      </c>
      <c r="E371" s="391"/>
      <c r="F371" s="391"/>
      <c r="G371" s="391"/>
      <c r="H371" s="391"/>
      <c r="I371" s="21">
        <v>2</v>
      </c>
      <c r="J371" s="128" t="s">
        <v>35</v>
      </c>
      <c r="K371" s="48">
        <v>1</v>
      </c>
      <c r="L371" s="43" t="s">
        <v>1</v>
      </c>
      <c r="M371" s="44">
        <f t="shared" si="12"/>
        <v>0</v>
      </c>
      <c r="O371" s="31" t="s">
        <v>299</v>
      </c>
      <c r="P371" s="31"/>
      <c r="Q371" s="46">
        <v>1</v>
      </c>
    </row>
    <row r="372" spans="1:17" ht="33" customHeight="1">
      <c r="A372" s="15">
        <v>6</v>
      </c>
      <c r="B372" s="400" t="s">
        <v>180</v>
      </c>
      <c r="C372" s="400"/>
      <c r="D372" s="360" t="s">
        <v>323</v>
      </c>
      <c r="E372" s="394"/>
      <c r="F372" s="394"/>
      <c r="G372" s="394"/>
      <c r="H372" s="394"/>
      <c r="I372" s="15">
        <v>2</v>
      </c>
      <c r="J372" s="136"/>
      <c r="M372" s="44">
        <f t="shared" si="12"/>
        <v>0</v>
      </c>
    </row>
    <row r="373" spans="1:17" ht="50.1" customHeight="1">
      <c r="A373" s="21">
        <v>7</v>
      </c>
      <c r="B373" s="414" t="s">
        <v>181</v>
      </c>
      <c r="C373" s="414"/>
      <c r="D373" s="359" t="s">
        <v>323</v>
      </c>
      <c r="E373" s="391"/>
      <c r="F373" s="391"/>
      <c r="G373" s="391"/>
      <c r="H373" s="391"/>
      <c r="I373" s="21">
        <v>2</v>
      </c>
      <c r="J373" s="135"/>
      <c r="M373" s="44">
        <f t="shared" si="12"/>
        <v>0</v>
      </c>
    </row>
    <row r="374" spans="1:17" ht="50.1" customHeight="1">
      <c r="A374" s="15">
        <v>8</v>
      </c>
      <c r="B374" s="400" t="s">
        <v>182</v>
      </c>
      <c r="C374" s="400"/>
      <c r="D374" s="360" t="s">
        <v>323</v>
      </c>
      <c r="E374" s="394"/>
      <c r="F374" s="394"/>
      <c r="G374" s="394"/>
      <c r="H374" s="394"/>
      <c r="I374" s="15">
        <v>2</v>
      </c>
      <c r="J374" s="136"/>
      <c r="M374" s="44">
        <f t="shared" si="12"/>
        <v>0</v>
      </c>
    </row>
    <row r="375" spans="1:17" ht="33" customHeight="1">
      <c r="A375" s="21">
        <v>9</v>
      </c>
      <c r="B375" s="393" t="s">
        <v>183</v>
      </c>
      <c r="C375" s="393"/>
      <c r="D375" s="359" t="s">
        <v>323</v>
      </c>
      <c r="E375" s="391"/>
      <c r="F375" s="391"/>
      <c r="G375" s="391"/>
      <c r="H375" s="391"/>
      <c r="I375" s="21">
        <v>2</v>
      </c>
      <c r="J375" s="128" t="s">
        <v>35</v>
      </c>
      <c r="K375" s="48">
        <v>1</v>
      </c>
      <c r="L375" s="43" t="s">
        <v>1</v>
      </c>
      <c r="M375" s="44">
        <f t="shared" si="12"/>
        <v>0</v>
      </c>
      <c r="O375" s="34" t="s">
        <v>300</v>
      </c>
      <c r="P375" s="31"/>
      <c r="Q375" s="46">
        <v>1</v>
      </c>
    </row>
    <row r="376" spans="1:17" ht="50.1" customHeight="1">
      <c r="A376" s="15">
        <v>10</v>
      </c>
      <c r="B376" s="400" t="s">
        <v>114</v>
      </c>
      <c r="C376" s="400"/>
      <c r="D376" s="360" t="s">
        <v>323</v>
      </c>
      <c r="E376" s="394"/>
      <c r="F376" s="394"/>
      <c r="G376" s="394"/>
      <c r="H376" s="394"/>
      <c r="I376" s="15">
        <v>2</v>
      </c>
      <c r="J376" s="136"/>
      <c r="M376" s="44">
        <f t="shared" si="12"/>
        <v>0</v>
      </c>
    </row>
    <row r="377" spans="1:17" ht="50.1" customHeight="1">
      <c r="A377" s="21">
        <v>11</v>
      </c>
      <c r="B377" s="414" t="s">
        <v>90</v>
      </c>
      <c r="C377" s="414"/>
      <c r="D377" s="359" t="s">
        <v>323</v>
      </c>
      <c r="E377" s="391"/>
      <c r="F377" s="391"/>
      <c r="G377" s="391"/>
      <c r="H377" s="391"/>
      <c r="I377" s="21">
        <v>2</v>
      </c>
      <c r="J377" s="135"/>
      <c r="M377" s="44">
        <f t="shared" si="12"/>
        <v>0</v>
      </c>
    </row>
    <row r="378" spans="1:17" ht="33" customHeight="1">
      <c r="A378" s="15">
        <v>12</v>
      </c>
      <c r="B378" s="400" t="s">
        <v>21</v>
      </c>
      <c r="C378" s="400"/>
      <c r="D378" s="360" t="s">
        <v>323</v>
      </c>
      <c r="E378" s="394"/>
      <c r="F378" s="394"/>
      <c r="G378" s="394"/>
      <c r="H378" s="394"/>
      <c r="I378" s="15">
        <v>2</v>
      </c>
      <c r="J378" s="15"/>
      <c r="M378" s="44">
        <f t="shared" si="12"/>
        <v>0</v>
      </c>
    </row>
    <row r="379" spans="1:17">
      <c r="M379" s="44">
        <f t="shared" si="12"/>
        <v>0</v>
      </c>
    </row>
    <row r="380" spans="1:17" ht="15" customHeight="1">
      <c r="A380" s="413" t="s">
        <v>224</v>
      </c>
      <c r="B380" s="413"/>
      <c r="C380" s="413"/>
      <c r="D380" s="413"/>
      <c r="E380" s="413"/>
      <c r="F380" s="413"/>
      <c r="G380" s="413"/>
      <c r="H380" s="413"/>
      <c r="I380" s="413"/>
      <c r="J380" s="413"/>
      <c r="M380" s="44">
        <f t="shared" si="12"/>
        <v>0</v>
      </c>
    </row>
    <row r="381" spans="1:17" ht="15" customHeight="1">
      <c r="A381" s="413"/>
      <c r="B381" s="413"/>
      <c r="C381" s="413"/>
      <c r="D381" s="413"/>
      <c r="E381" s="413"/>
      <c r="F381" s="413"/>
      <c r="G381" s="413"/>
      <c r="H381" s="413"/>
      <c r="I381" s="413"/>
      <c r="J381" s="413"/>
      <c r="M381" s="44">
        <f t="shared" si="12"/>
        <v>0</v>
      </c>
    </row>
    <row r="382" spans="1:17" ht="15" customHeight="1">
      <c r="A382" s="413"/>
      <c r="B382" s="413"/>
      <c r="C382" s="413"/>
      <c r="D382" s="413"/>
      <c r="E382" s="413"/>
      <c r="F382" s="413"/>
      <c r="G382" s="413"/>
      <c r="H382" s="413"/>
      <c r="I382" s="413"/>
      <c r="J382" s="413"/>
      <c r="M382" s="44">
        <f t="shared" si="12"/>
        <v>0</v>
      </c>
    </row>
    <row r="383" spans="1:17">
      <c r="A383" s="21"/>
      <c r="I383" s="21"/>
      <c r="M383" s="44">
        <f t="shared" si="12"/>
        <v>0</v>
      </c>
    </row>
    <row r="384" spans="1:17" ht="42.75" customHeight="1">
      <c r="A384" s="15"/>
      <c r="B384" s="412" t="s">
        <v>10</v>
      </c>
      <c r="C384" s="412"/>
      <c r="D384" s="73" t="s">
        <v>319</v>
      </c>
      <c r="E384" s="398" t="s">
        <v>320</v>
      </c>
      <c r="F384" s="399"/>
      <c r="G384" s="399"/>
      <c r="H384" s="399"/>
      <c r="I384" s="28" t="s">
        <v>6</v>
      </c>
      <c r="J384" s="15"/>
      <c r="M384" s="44">
        <f t="shared" si="12"/>
        <v>0</v>
      </c>
    </row>
    <row r="385" spans="1:17" ht="33" customHeight="1">
      <c r="A385" s="21">
        <v>1</v>
      </c>
      <c r="B385" s="397" t="s">
        <v>184</v>
      </c>
      <c r="C385" s="397"/>
      <c r="D385" s="359" t="s">
        <v>323</v>
      </c>
      <c r="E385" s="391"/>
      <c r="F385" s="391"/>
      <c r="G385" s="391"/>
      <c r="H385" s="391"/>
      <c r="I385" s="21">
        <v>2</v>
      </c>
      <c r="J385" s="128" t="s">
        <v>256</v>
      </c>
      <c r="K385" s="48">
        <v>1</v>
      </c>
      <c r="L385" s="43" t="s">
        <v>1</v>
      </c>
      <c r="M385" s="44">
        <f t="shared" si="12"/>
        <v>0</v>
      </c>
      <c r="O385" s="31" t="s">
        <v>301</v>
      </c>
      <c r="P385" s="31"/>
      <c r="Q385" s="46">
        <v>1</v>
      </c>
    </row>
    <row r="386" spans="1:17" ht="33" customHeight="1">
      <c r="A386" s="15">
        <v>2</v>
      </c>
      <c r="B386" s="411" t="s">
        <v>185</v>
      </c>
      <c r="C386" s="411"/>
      <c r="D386" s="360" t="s">
        <v>323</v>
      </c>
      <c r="E386" s="394"/>
      <c r="F386" s="394"/>
      <c r="G386" s="394"/>
      <c r="H386" s="394"/>
      <c r="I386" s="15">
        <v>2</v>
      </c>
      <c r="J386" s="139" t="s">
        <v>256</v>
      </c>
      <c r="K386" s="48">
        <v>4</v>
      </c>
      <c r="L386" s="43" t="s">
        <v>1</v>
      </c>
      <c r="M386" s="44">
        <f t="shared" si="12"/>
        <v>0</v>
      </c>
      <c r="O386" s="31" t="s">
        <v>302</v>
      </c>
      <c r="P386" s="31"/>
      <c r="Q386" s="46">
        <v>4</v>
      </c>
    </row>
    <row r="387" spans="1:17" ht="50.1" customHeight="1">
      <c r="A387" s="21">
        <v>3</v>
      </c>
      <c r="B387" s="397" t="s">
        <v>186</v>
      </c>
      <c r="C387" s="397"/>
      <c r="D387" s="359" t="s">
        <v>323</v>
      </c>
      <c r="E387" s="391"/>
      <c r="F387" s="391"/>
      <c r="G387" s="391"/>
      <c r="H387" s="391"/>
      <c r="I387" s="21">
        <v>2</v>
      </c>
      <c r="J387" s="135"/>
      <c r="M387" s="44">
        <f t="shared" si="12"/>
        <v>0</v>
      </c>
    </row>
    <row r="388" spans="1:17" ht="50.1" customHeight="1">
      <c r="A388" s="15">
        <v>4</v>
      </c>
      <c r="B388" s="411" t="s">
        <v>134</v>
      </c>
      <c r="C388" s="411"/>
      <c r="D388" s="360" t="s">
        <v>323</v>
      </c>
      <c r="E388" s="394"/>
      <c r="F388" s="394"/>
      <c r="G388" s="394"/>
      <c r="H388" s="394"/>
      <c r="I388" s="15">
        <v>2</v>
      </c>
      <c r="J388" s="15"/>
      <c r="M388" s="44">
        <f t="shared" si="12"/>
        <v>0</v>
      </c>
    </row>
    <row r="389" spans="1:17" ht="50.1" customHeight="1">
      <c r="A389" s="21">
        <v>5</v>
      </c>
      <c r="B389" s="397" t="s">
        <v>114</v>
      </c>
      <c r="C389" s="397"/>
      <c r="D389" s="359" t="s">
        <v>323</v>
      </c>
      <c r="E389" s="391"/>
      <c r="F389" s="391"/>
      <c r="G389" s="391"/>
      <c r="H389" s="391"/>
      <c r="I389" s="21">
        <v>2</v>
      </c>
      <c r="M389" s="44">
        <f t="shared" si="12"/>
        <v>0</v>
      </c>
    </row>
    <row r="390" spans="1:17" ht="50.1" customHeight="1">
      <c r="A390" s="15">
        <v>6</v>
      </c>
      <c r="B390" s="411" t="s">
        <v>90</v>
      </c>
      <c r="C390" s="411"/>
      <c r="D390" s="360" t="s">
        <v>323</v>
      </c>
      <c r="E390" s="394"/>
      <c r="F390" s="394"/>
      <c r="G390" s="394"/>
      <c r="H390" s="394"/>
      <c r="I390" s="15">
        <v>2</v>
      </c>
      <c r="J390" s="15"/>
      <c r="M390" s="44">
        <f t="shared" si="12"/>
        <v>0</v>
      </c>
    </row>
    <row r="391" spans="1:17" ht="33" customHeight="1">
      <c r="A391" s="21">
        <v>7</v>
      </c>
      <c r="B391" s="397" t="s">
        <v>21</v>
      </c>
      <c r="C391" s="397"/>
      <c r="D391" s="359" t="s">
        <v>323</v>
      </c>
      <c r="E391" s="391"/>
      <c r="F391" s="391"/>
      <c r="G391" s="391"/>
      <c r="H391" s="391"/>
      <c r="I391" s="21">
        <v>2</v>
      </c>
      <c r="M391" s="44">
        <f t="shared" si="12"/>
        <v>0</v>
      </c>
    </row>
    <row r="392" spans="1:17">
      <c r="M392" s="44">
        <f t="shared" si="12"/>
        <v>0</v>
      </c>
    </row>
    <row r="393" spans="1:17" ht="15" customHeight="1">
      <c r="A393" s="396" t="s">
        <v>205</v>
      </c>
      <c r="B393" s="396"/>
      <c r="C393" s="396"/>
      <c r="D393" s="396"/>
      <c r="E393" s="396"/>
      <c r="F393" s="396"/>
      <c r="G393" s="396"/>
      <c r="H393" s="396"/>
      <c r="I393" s="396"/>
      <c r="J393" s="396"/>
      <c r="M393" s="44">
        <f t="shared" si="12"/>
        <v>0</v>
      </c>
    </row>
    <row r="394" spans="1:17" ht="15" customHeight="1">
      <c r="A394" s="396"/>
      <c r="B394" s="396"/>
      <c r="C394" s="396"/>
      <c r="D394" s="396"/>
      <c r="E394" s="396"/>
      <c r="F394" s="396"/>
      <c r="G394" s="396"/>
      <c r="H394" s="396"/>
      <c r="I394" s="396"/>
      <c r="J394" s="396"/>
      <c r="M394" s="44">
        <f t="shared" si="12"/>
        <v>0</v>
      </c>
    </row>
    <row r="395" spans="1:17" ht="15" customHeight="1">
      <c r="A395" s="396"/>
      <c r="B395" s="396"/>
      <c r="C395" s="396"/>
      <c r="D395" s="396"/>
      <c r="E395" s="396"/>
      <c r="F395" s="396"/>
      <c r="G395" s="396"/>
      <c r="H395" s="396"/>
      <c r="I395" s="396"/>
      <c r="J395" s="396"/>
      <c r="M395" s="44">
        <f t="shared" si="12"/>
        <v>0</v>
      </c>
    </row>
    <row r="396" spans="1:17">
      <c r="A396" s="21"/>
      <c r="B396" s="429"/>
      <c r="C396" s="429"/>
      <c r="D396" s="429"/>
      <c r="E396" s="429"/>
      <c r="F396" s="429"/>
      <c r="G396" s="429"/>
      <c r="H396" s="429"/>
      <c r="I396" s="21"/>
      <c r="M396" s="44">
        <f t="shared" si="12"/>
        <v>0</v>
      </c>
    </row>
    <row r="397" spans="1:17" ht="42.75" customHeight="1">
      <c r="A397" s="16"/>
      <c r="B397" s="430" t="s">
        <v>10</v>
      </c>
      <c r="C397" s="430"/>
      <c r="D397" s="74" t="s">
        <v>319</v>
      </c>
      <c r="E397" s="427" t="s">
        <v>320</v>
      </c>
      <c r="F397" s="428"/>
      <c r="G397" s="428"/>
      <c r="H397" s="428"/>
      <c r="I397" s="26" t="s">
        <v>6</v>
      </c>
      <c r="J397" s="138"/>
      <c r="K397" s="4"/>
      <c r="L397" s="4"/>
      <c r="M397" s="44">
        <f t="shared" si="12"/>
        <v>0</v>
      </c>
      <c r="N397" s="4"/>
      <c r="O397" s="4"/>
      <c r="P397" s="4"/>
      <c r="Q397" s="3"/>
    </row>
    <row r="398" spans="1:17" ht="50.1" customHeight="1">
      <c r="A398" s="21">
        <v>1</v>
      </c>
      <c r="B398" s="397" t="s">
        <v>187</v>
      </c>
      <c r="C398" s="397"/>
      <c r="D398" s="359" t="s">
        <v>323</v>
      </c>
      <c r="E398" s="391"/>
      <c r="F398" s="391"/>
      <c r="G398" s="391"/>
      <c r="H398" s="391"/>
      <c r="I398" s="21">
        <v>2</v>
      </c>
      <c r="J398" s="127" t="s">
        <v>35</v>
      </c>
      <c r="K398" s="4"/>
      <c r="L398" s="4"/>
      <c r="M398" s="44">
        <f t="shared" si="12"/>
        <v>0</v>
      </c>
      <c r="N398" s="4"/>
      <c r="O398" s="4"/>
      <c r="P398" s="4"/>
      <c r="Q398" s="3"/>
    </row>
    <row r="399" spans="1:17" ht="33" customHeight="1">
      <c r="A399" s="15">
        <v>2</v>
      </c>
      <c r="B399" s="411" t="s">
        <v>188</v>
      </c>
      <c r="C399" s="411"/>
      <c r="D399" s="360" t="s">
        <v>323</v>
      </c>
      <c r="E399" s="394"/>
      <c r="F399" s="394"/>
      <c r="G399" s="394"/>
      <c r="H399" s="394"/>
      <c r="I399" s="15">
        <v>2</v>
      </c>
      <c r="J399" s="136"/>
      <c r="K399" s="4"/>
      <c r="L399" s="4"/>
      <c r="M399" s="44">
        <f t="shared" si="12"/>
        <v>0</v>
      </c>
      <c r="N399" s="4"/>
      <c r="O399" s="4"/>
      <c r="P399" s="4"/>
      <c r="Q399" s="3"/>
    </row>
    <row r="400" spans="1:17" ht="50.1" customHeight="1">
      <c r="A400" s="21">
        <v>3</v>
      </c>
      <c r="B400" s="397" t="s">
        <v>189</v>
      </c>
      <c r="C400" s="397"/>
      <c r="D400" s="359" t="s">
        <v>323</v>
      </c>
      <c r="E400" s="391"/>
      <c r="F400" s="391"/>
      <c r="G400" s="391"/>
      <c r="H400" s="391"/>
      <c r="I400" s="21">
        <v>2</v>
      </c>
      <c r="J400" s="128" t="s">
        <v>256</v>
      </c>
      <c r="K400" s="48">
        <v>5</v>
      </c>
      <c r="L400" s="43" t="s">
        <v>1</v>
      </c>
      <c r="M400" s="44">
        <f t="shared" si="12"/>
        <v>0</v>
      </c>
      <c r="N400" s="4"/>
      <c r="O400" s="31" t="s">
        <v>303</v>
      </c>
      <c r="P400" s="31"/>
      <c r="Q400" s="46">
        <v>5</v>
      </c>
    </row>
    <row r="401" spans="1:17" ht="33" customHeight="1">
      <c r="A401" s="15">
        <v>4</v>
      </c>
      <c r="B401" s="411" t="s">
        <v>190</v>
      </c>
      <c r="C401" s="411"/>
      <c r="D401" s="360" t="s">
        <v>323</v>
      </c>
      <c r="E401" s="394"/>
      <c r="F401" s="394"/>
      <c r="G401" s="394"/>
      <c r="H401" s="394"/>
      <c r="I401" s="15">
        <v>2</v>
      </c>
      <c r="J401" s="139" t="s">
        <v>256</v>
      </c>
      <c r="K401" s="48">
        <v>3</v>
      </c>
      <c r="L401" s="43" t="s">
        <v>1</v>
      </c>
      <c r="M401" s="44">
        <f t="shared" si="12"/>
        <v>0</v>
      </c>
      <c r="N401" s="4"/>
      <c r="O401" s="31" t="s">
        <v>304</v>
      </c>
      <c r="P401" s="31"/>
      <c r="Q401" s="46">
        <v>3</v>
      </c>
    </row>
    <row r="402" spans="1:17" ht="33" customHeight="1">
      <c r="A402" s="21">
        <v>5</v>
      </c>
      <c r="B402" s="397" t="s">
        <v>401</v>
      </c>
      <c r="C402" s="397"/>
      <c r="D402" s="359" t="s">
        <v>323</v>
      </c>
      <c r="E402" s="391"/>
      <c r="F402" s="391"/>
      <c r="G402" s="391"/>
      <c r="H402" s="391"/>
      <c r="I402" s="21">
        <v>2</v>
      </c>
      <c r="J402" s="128" t="s">
        <v>256</v>
      </c>
      <c r="K402" s="48">
        <v>5</v>
      </c>
      <c r="L402" s="43" t="s">
        <v>1</v>
      </c>
      <c r="M402" s="44">
        <f t="shared" si="12"/>
        <v>0</v>
      </c>
      <c r="N402" s="4"/>
      <c r="O402" s="31" t="s">
        <v>402</v>
      </c>
      <c r="P402" s="31"/>
      <c r="Q402" s="46">
        <v>5</v>
      </c>
    </row>
    <row r="403" spans="1:17" ht="33" customHeight="1">
      <c r="A403" s="15">
        <v>6</v>
      </c>
      <c r="B403" s="411" t="s">
        <v>191</v>
      </c>
      <c r="C403" s="411"/>
      <c r="D403" s="360" t="s">
        <v>323</v>
      </c>
      <c r="E403" s="394"/>
      <c r="F403" s="394"/>
      <c r="G403" s="394"/>
      <c r="H403" s="394"/>
      <c r="I403" s="19">
        <v>2</v>
      </c>
      <c r="J403" s="136"/>
      <c r="K403" s="4"/>
      <c r="L403" s="4"/>
      <c r="M403" s="44">
        <f t="shared" si="12"/>
        <v>0</v>
      </c>
      <c r="N403" s="4"/>
    </row>
    <row r="404" spans="1:17" ht="50.1" customHeight="1">
      <c r="A404" s="21">
        <v>7</v>
      </c>
      <c r="B404" s="397" t="s">
        <v>192</v>
      </c>
      <c r="C404" s="397"/>
      <c r="D404" s="359" t="s">
        <v>323</v>
      </c>
      <c r="E404" s="391"/>
      <c r="F404" s="391"/>
      <c r="G404" s="391"/>
      <c r="H404" s="391"/>
      <c r="I404" s="21">
        <v>2</v>
      </c>
      <c r="J404" s="128" t="s">
        <v>35</v>
      </c>
      <c r="K404" s="48">
        <v>1</v>
      </c>
      <c r="L404" s="43" t="s">
        <v>1</v>
      </c>
      <c r="M404" s="44">
        <f t="shared" ref="M404:M412" si="13">IF(L404="Yes",K404,0)</f>
        <v>0</v>
      </c>
      <c r="N404" s="4"/>
      <c r="O404" s="31" t="s">
        <v>305</v>
      </c>
      <c r="P404" s="31"/>
      <c r="Q404" s="46">
        <v>1</v>
      </c>
    </row>
    <row r="405" spans="1:17" ht="33" customHeight="1">
      <c r="A405" s="15">
        <v>8</v>
      </c>
      <c r="B405" s="411" t="s">
        <v>403</v>
      </c>
      <c r="C405" s="411"/>
      <c r="D405" s="360" t="s">
        <v>323</v>
      </c>
      <c r="E405" s="394"/>
      <c r="F405" s="394"/>
      <c r="G405" s="394"/>
      <c r="H405" s="394"/>
      <c r="I405" s="15">
        <v>2</v>
      </c>
      <c r="J405" s="136"/>
      <c r="K405" s="4"/>
      <c r="L405" s="4"/>
      <c r="M405" s="44">
        <f t="shared" si="13"/>
        <v>0</v>
      </c>
      <c r="N405" s="4"/>
    </row>
    <row r="406" spans="1:17" ht="33" customHeight="1">
      <c r="A406" s="21">
        <v>9</v>
      </c>
      <c r="B406" s="397" t="s">
        <v>193</v>
      </c>
      <c r="C406" s="397"/>
      <c r="D406" s="359" t="s">
        <v>323</v>
      </c>
      <c r="E406" s="391"/>
      <c r="F406" s="391"/>
      <c r="G406" s="391"/>
      <c r="H406" s="391"/>
      <c r="I406" s="21">
        <v>2</v>
      </c>
      <c r="J406" s="128" t="s">
        <v>256</v>
      </c>
      <c r="K406" s="48">
        <v>2</v>
      </c>
      <c r="L406" s="43" t="s">
        <v>1</v>
      </c>
      <c r="M406" s="44">
        <f t="shared" si="13"/>
        <v>0</v>
      </c>
      <c r="N406" s="4"/>
      <c r="O406" s="31" t="s">
        <v>306</v>
      </c>
      <c r="P406" s="31"/>
      <c r="Q406" s="46">
        <v>2</v>
      </c>
    </row>
    <row r="407" spans="1:17" ht="33" customHeight="1">
      <c r="A407" s="15">
        <v>10</v>
      </c>
      <c r="B407" s="411" t="s">
        <v>194</v>
      </c>
      <c r="C407" s="411"/>
      <c r="D407" s="360" t="s">
        <v>323</v>
      </c>
      <c r="E407" s="394"/>
      <c r="F407" s="394"/>
      <c r="G407" s="394"/>
      <c r="H407" s="394"/>
      <c r="I407" s="15">
        <v>2</v>
      </c>
      <c r="J407" s="136"/>
      <c r="K407" s="4"/>
      <c r="L407" s="4"/>
      <c r="M407" s="44">
        <f t="shared" si="13"/>
        <v>0</v>
      </c>
      <c r="N407" s="4"/>
    </row>
    <row r="408" spans="1:17" ht="50.1" customHeight="1">
      <c r="A408" s="21">
        <v>11</v>
      </c>
      <c r="B408" s="397" t="s">
        <v>195</v>
      </c>
      <c r="C408" s="397"/>
      <c r="D408" s="359" t="s">
        <v>323</v>
      </c>
      <c r="E408" s="391"/>
      <c r="F408" s="391"/>
      <c r="G408" s="391"/>
      <c r="H408" s="391"/>
      <c r="I408" s="21">
        <v>2</v>
      </c>
      <c r="J408" s="135"/>
      <c r="K408" s="4"/>
      <c r="L408" s="4"/>
      <c r="M408" s="44">
        <f t="shared" si="13"/>
        <v>0</v>
      </c>
      <c r="N408" s="4"/>
    </row>
    <row r="409" spans="1:17" ht="33" customHeight="1">
      <c r="A409" s="15">
        <v>12</v>
      </c>
      <c r="B409" s="411" t="s">
        <v>196</v>
      </c>
      <c r="C409" s="411"/>
      <c r="D409" s="360" t="s">
        <v>323</v>
      </c>
      <c r="E409" s="394"/>
      <c r="F409" s="394"/>
      <c r="G409" s="394"/>
      <c r="H409" s="394"/>
      <c r="I409" s="15">
        <v>2</v>
      </c>
      <c r="J409" s="139" t="s">
        <v>256</v>
      </c>
      <c r="K409" s="48">
        <v>5</v>
      </c>
      <c r="L409" s="43" t="s">
        <v>1</v>
      </c>
      <c r="M409" s="44">
        <f t="shared" si="13"/>
        <v>0</v>
      </c>
      <c r="N409" s="4"/>
      <c r="O409" s="31" t="s">
        <v>307</v>
      </c>
      <c r="P409" s="31"/>
      <c r="Q409" s="46">
        <v>5</v>
      </c>
    </row>
    <row r="410" spans="1:17" ht="33" customHeight="1">
      <c r="A410" s="21">
        <v>13</v>
      </c>
      <c r="B410" s="397" t="s">
        <v>197</v>
      </c>
      <c r="C410" s="397"/>
      <c r="D410" s="359" t="s">
        <v>323</v>
      </c>
      <c r="E410" s="391"/>
      <c r="F410" s="391"/>
      <c r="G410" s="391"/>
      <c r="H410" s="391"/>
      <c r="I410" s="21">
        <v>2</v>
      </c>
      <c r="J410" s="135"/>
      <c r="K410" s="4"/>
      <c r="L410" s="4"/>
      <c r="M410" s="44">
        <f t="shared" si="13"/>
        <v>0</v>
      </c>
      <c r="N410" s="4"/>
    </row>
    <row r="411" spans="1:17" ht="50.1" customHeight="1">
      <c r="A411" s="15">
        <v>14</v>
      </c>
      <c r="B411" s="411" t="s">
        <v>198</v>
      </c>
      <c r="C411" s="411"/>
      <c r="D411" s="360" t="s">
        <v>323</v>
      </c>
      <c r="E411" s="394"/>
      <c r="F411" s="394"/>
      <c r="G411" s="394"/>
      <c r="H411" s="394"/>
      <c r="I411" s="19">
        <v>2</v>
      </c>
      <c r="J411" s="139" t="s">
        <v>35</v>
      </c>
      <c r="K411" s="48">
        <v>1</v>
      </c>
      <c r="L411" s="43" t="s">
        <v>1</v>
      </c>
      <c r="M411" s="44">
        <f t="shared" si="13"/>
        <v>0</v>
      </c>
      <c r="N411" s="4"/>
      <c r="O411" s="31" t="s">
        <v>308</v>
      </c>
      <c r="P411" s="31"/>
      <c r="Q411" s="46">
        <v>1</v>
      </c>
    </row>
    <row r="412" spans="1:17" ht="33" customHeight="1">
      <c r="A412" s="21">
        <v>15</v>
      </c>
      <c r="B412" s="397" t="s">
        <v>199</v>
      </c>
      <c r="C412" s="397"/>
      <c r="D412" s="359" t="s">
        <v>323</v>
      </c>
      <c r="E412" s="391"/>
      <c r="F412" s="391"/>
      <c r="G412" s="391"/>
      <c r="H412" s="391"/>
      <c r="I412" s="21">
        <v>2</v>
      </c>
      <c r="J412" s="128" t="s">
        <v>35</v>
      </c>
      <c r="K412" s="48">
        <v>3</v>
      </c>
      <c r="L412" s="43" t="s">
        <v>1</v>
      </c>
      <c r="M412" s="44">
        <f t="shared" si="13"/>
        <v>0</v>
      </c>
      <c r="N412" s="4"/>
      <c r="O412" s="34" t="s">
        <v>309</v>
      </c>
      <c r="P412" s="31"/>
      <c r="Q412" s="46">
        <v>3</v>
      </c>
    </row>
    <row r="413" spans="1:17" ht="50.1" customHeight="1">
      <c r="A413" s="15">
        <v>16</v>
      </c>
      <c r="B413" s="411" t="s">
        <v>200</v>
      </c>
      <c r="C413" s="411"/>
      <c r="D413" s="360" t="s">
        <v>323</v>
      </c>
      <c r="E413" s="394"/>
      <c r="F413" s="394"/>
      <c r="G413" s="394"/>
      <c r="H413" s="394"/>
      <c r="I413" s="15">
        <v>2</v>
      </c>
      <c r="J413" s="136"/>
      <c r="K413" s="4"/>
      <c r="L413" s="4"/>
      <c r="M413" s="4"/>
      <c r="N413" s="4"/>
      <c r="O413" s="4"/>
      <c r="P413" s="4"/>
      <c r="Q413" s="3"/>
    </row>
    <row r="414" spans="1:17" ht="33" customHeight="1">
      <c r="A414" s="21">
        <v>17</v>
      </c>
      <c r="B414" s="397" t="s">
        <v>201</v>
      </c>
      <c r="C414" s="397"/>
      <c r="D414" s="359" t="s">
        <v>323</v>
      </c>
      <c r="E414" s="391"/>
      <c r="F414" s="391"/>
      <c r="G414" s="391"/>
      <c r="H414" s="391"/>
      <c r="I414" s="21">
        <v>2</v>
      </c>
      <c r="J414" s="135"/>
      <c r="K414" s="4"/>
      <c r="L414" s="4"/>
      <c r="M414" s="4"/>
      <c r="N414" s="4"/>
      <c r="O414" s="4"/>
      <c r="P414" s="4"/>
      <c r="Q414" s="3"/>
    </row>
    <row r="415" spans="1:17" ht="50.1" customHeight="1">
      <c r="A415" s="15">
        <v>18</v>
      </c>
      <c r="B415" s="411" t="s">
        <v>202</v>
      </c>
      <c r="C415" s="411"/>
      <c r="D415" s="360" t="s">
        <v>323</v>
      </c>
      <c r="E415" s="394"/>
      <c r="F415" s="394"/>
      <c r="G415" s="394"/>
      <c r="H415" s="394"/>
      <c r="I415" s="15">
        <v>2</v>
      </c>
      <c r="J415" s="136"/>
      <c r="K415" s="4"/>
      <c r="L415" s="4"/>
      <c r="M415" s="4"/>
      <c r="N415" s="4"/>
      <c r="O415" s="4"/>
      <c r="P415" s="4"/>
      <c r="Q415" s="3"/>
    </row>
    <row r="416" spans="1:17" ht="50.1" customHeight="1">
      <c r="A416" s="21">
        <v>19</v>
      </c>
      <c r="B416" s="397" t="s">
        <v>90</v>
      </c>
      <c r="C416" s="397"/>
      <c r="D416" s="359" t="s">
        <v>323</v>
      </c>
      <c r="E416" s="391"/>
      <c r="F416" s="391"/>
      <c r="G416" s="391"/>
      <c r="H416" s="391"/>
      <c r="I416" s="21">
        <v>2</v>
      </c>
      <c r="J416" s="135"/>
      <c r="K416" s="4"/>
      <c r="L416" s="4"/>
      <c r="M416" s="4"/>
      <c r="N416" s="4"/>
      <c r="O416" s="4"/>
      <c r="P416" s="4"/>
      <c r="Q416" s="3"/>
    </row>
    <row r="417" spans="1:17" ht="33" customHeight="1">
      <c r="A417" s="15">
        <v>20</v>
      </c>
      <c r="B417" s="411" t="s">
        <v>21</v>
      </c>
      <c r="C417" s="411"/>
      <c r="D417" s="360" t="s">
        <v>323</v>
      </c>
      <c r="E417" s="394"/>
      <c r="F417" s="394"/>
      <c r="G417" s="394"/>
      <c r="H417" s="394"/>
      <c r="I417" s="15">
        <v>2</v>
      </c>
      <c r="J417" s="136"/>
      <c r="K417" s="4"/>
      <c r="L417" s="4"/>
      <c r="M417" s="4"/>
      <c r="N417" s="4"/>
      <c r="O417" s="4"/>
      <c r="P417" s="4"/>
      <c r="Q417" s="3"/>
    </row>
  </sheetData>
  <sheetProtection password="C7F0" sheet="1" objects="1" scenarios="1"/>
  <mergeCells count="652">
    <mergeCell ref="B396:H396"/>
    <mergeCell ref="B397:C397"/>
    <mergeCell ref="B409:C409"/>
    <mergeCell ref="B410:C410"/>
    <mergeCell ref="B401:C401"/>
    <mergeCell ref="B402:C402"/>
    <mergeCell ref="B403:C403"/>
    <mergeCell ref="B404:C404"/>
    <mergeCell ref="B405:C405"/>
    <mergeCell ref="E402:H402"/>
    <mergeCell ref="E404:H404"/>
    <mergeCell ref="E406:H406"/>
    <mergeCell ref="E408:H408"/>
    <mergeCell ref="E410:H410"/>
    <mergeCell ref="E401:H401"/>
    <mergeCell ref="E403:H403"/>
    <mergeCell ref="E405:H405"/>
    <mergeCell ref="E407:H407"/>
    <mergeCell ref="E409:H409"/>
    <mergeCell ref="B399:C399"/>
    <mergeCell ref="B400:C400"/>
    <mergeCell ref="E397:H397"/>
    <mergeCell ref="E398:H398"/>
    <mergeCell ref="E400:H400"/>
    <mergeCell ref="B390:C390"/>
    <mergeCell ref="A393:J395"/>
    <mergeCell ref="B391:C391"/>
    <mergeCell ref="E389:H389"/>
    <mergeCell ref="E391:H391"/>
    <mergeCell ref="E388:H388"/>
    <mergeCell ref="E390:H390"/>
    <mergeCell ref="A9:B9"/>
    <mergeCell ref="A8:B8"/>
    <mergeCell ref="G8:H8"/>
    <mergeCell ref="E8:F8"/>
    <mergeCell ref="G11:H11"/>
    <mergeCell ref="E324:H324"/>
    <mergeCell ref="B293:C293"/>
    <mergeCell ref="B294:C294"/>
    <mergeCell ref="B295:C295"/>
    <mergeCell ref="E313:H313"/>
    <mergeCell ref="E315:H315"/>
    <mergeCell ref="B281:C281"/>
    <mergeCell ref="B282:C282"/>
    <mergeCell ref="E282:H282"/>
    <mergeCell ref="B179:C179"/>
    <mergeCell ref="B180:C180"/>
    <mergeCell ref="B181:C181"/>
    <mergeCell ref="B416:C416"/>
    <mergeCell ref="B417:C417"/>
    <mergeCell ref="B411:C411"/>
    <mergeCell ref="B412:C412"/>
    <mergeCell ref="B413:C413"/>
    <mergeCell ref="B414:C414"/>
    <mergeCell ref="B415:C415"/>
    <mergeCell ref="B406:C406"/>
    <mergeCell ref="B407:C407"/>
    <mergeCell ref="B408:C408"/>
    <mergeCell ref="E399:H399"/>
    <mergeCell ref="B388:C388"/>
    <mergeCell ref="B389:C389"/>
    <mergeCell ref="B366:C366"/>
    <mergeCell ref="B266:C266"/>
    <mergeCell ref="E196:H196"/>
    <mergeCell ref="E238:H238"/>
    <mergeCell ref="B243:C243"/>
    <mergeCell ref="B244:C244"/>
    <mergeCell ref="B245:C245"/>
    <mergeCell ref="B246:C246"/>
    <mergeCell ref="E248:H248"/>
    <mergeCell ref="A334:J336"/>
    <mergeCell ref="B287:H287"/>
    <mergeCell ref="B288:C288"/>
    <mergeCell ref="B289:C289"/>
    <mergeCell ref="B290:C290"/>
    <mergeCell ref="E289:H289"/>
    <mergeCell ref="B205:C205"/>
    <mergeCell ref="B206:C206"/>
    <mergeCell ref="B250:C250"/>
    <mergeCell ref="B251:C251"/>
    <mergeCell ref="B270:C270"/>
    <mergeCell ref="E266:H266"/>
    <mergeCell ref="E342:H342"/>
    <mergeCell ref="E344:H344"/>
    <mergeCell ref="A284:L286"/>
    <mergeCell ref="E288:H288"/>
    <mergeCell ref="B292:C292"/>
    <mergeCell ref="B332:C332"/>
    <mergeCell ref="B337:H337"/>
    <mergeCell ref="B338:C338"/>
    <mergeCell ref="B329:C329"/>
    <mergeCell ref="B331:C331"/>
    <mergeCell ref="B330:C330"/>
    <mergeCell ref="B323:C323"/>
    <mergeCell ref="B324:C324"/>
    <mergeCell ref="B325:C325"/>
    <mergeCell ref="B326:C326"/>
    <mergeCell ref="B327:C327"/>
    <mergeCell ref="B328:C328"/>
    <mergeCell ref="E244:H244"/>
    <mergeCell ref="E246:H246"/>
    <mergeCell ref="E245:H245"/>
    <mergeCell ref="E268:H268"/>
    <mergeCell ref="E270:H270"/>
    <mergeCell ref="E265:H265"/>
    <mergeCell ref="E267:H267"/>
    <mergeCell ref="B208:C208"/>
    <mergeCell ref="E179:H179"/>
    <mergeCell ref="B204:C204"/>
    <mergeCell ref="E182:H182"/>
    <mergeCell ref="E184:H184"/>
    <mergeCell ref="E186:H186"/>
    <mergeCell ref="E251:H251"/>
    <mergeCell ref="E271:H271"/>
    <mergeCell ref="E252:H252"/>
    <mergeCell ref="E254:H254"/>
    <mergeCell ref="E236:H236"/>
    <mergeCell ref="B267:C267"/>
    <mergeCell ref="B268:C268"/>
    <mergeCell ref="B269:C269"/>
    <mergeCell ref="B185:C185"/>
    <mergeCell ref="B186:C186"/>
    <mergeCell ref="B187:C187"/>
    <mergeCell ref="B188:C188"/>
    <mergeCell ref="B189:C189"/>
    <mergeCell ref="B192:C192"/>
    <mergeCell ref="B195:C195"/>
    <mergeCell ref="E187:H187"/>
    <mergeCell ref="E189:H189"/>
    <mergeCell ref="E195:H195"/>
    <mergeCell ref="E188:H188"/>
    <mergeCell ref="E192:H192"/>
    <mergeCell ref="B196:C196"/>
    <mergeCell ref="A239:J241"/>
    <mergeCell ref="B228:C228"/>
    <mergeCell ref="B222:C222"/>
    <mergeCell ref="E291:H291"/>
    <mergeCell ref="E293:H293"/>
    <mergeCell ref="E295:H295"/>
    <mergeCell ref="E278:H278"/>
    <mergeCell ref="E280:H280"/>
    <mergeCell ref="E263:H263"/>
    <mergeCell ref="A257:J259"/>
    <mergeCell ref="B271:C271"/>
    <mergeCell ref="B265:C265"/>
    <mergeCell ref="B261:C261"/>
    <mergeCell ref="B291:C291"/>
    <mergeCell ref="E218:H218"/>
    <mergeCell ref="E225:H225"/>
    <mergeCell ref="B237:C237"/>
    <mergeCell ref="E237:H237"/>
    <mergeCell ref="E230:H230"/>
    <mergeCell ref="B231:C231"/>
    <mergeCell ref="E190:H190"/>
    <mergeCell ref="B178:C178"/>
    <mergeCell ref="E183:H183"/>
    <mergeCell ref="E185:H185"/>
    <mergeCell ref="E231:H231"/>
    <mergeCell ref="E232:H232"/>
    <mergeCell ref="B223:C223"/>
    <mergeCell ref="B224:C224"/>
    <mergeCell ref="B229:C229"/>
    <mergeCell ref="B226:C226"/>
    <mergeCell ref="B227:C227"/>
    <mergeCell ref="E233:H233"/>
    <mergeCell ref="B234:C234"/>
    <mergeCell ref="E234:H234"/>
    <mergeCell ref="B236:C236"/>
    <mergeCell ref="E229:H229"/>
    <mergeCell ref="B233:C233"/>
    <mergeCell ref="E227:H227"/>
    <mergeCell ref="E175:H175"/>
    <mergeCell ref="B177:C177"/>
    <mergeCell ref="B176:C176"/>
    <mergeCell ref="E168:H168"/>
    <mergeCell ref="E177:H177"/>
    <mergeCell ref="B203:C203"/>
    <mergeCell ref="E202:H202"/>
    <mergeCell ref="E167:H167"/>
    <mergeCell ref="E160:H160"/>
    <mergeCell ref="E162:H162"/>
    <mergeCell ref="E166:H166"/>
    <mergeCell ref="B165:C165"/>
    <mergeCell ref="B166:C166"/>
    <mergeCell ref="B167:C167"/>
    <mergeCell ref="E164:H164"/>
    <mergeCell ref="E165:H165"/>
    <mergeCell ref="B160:C160"/>
    <mergeCell ref="B161:C161"/>
    <mergeCell ref="B162:C162"/>
    <mergeCell ref="B163:C163"/>
    <mergeCell ref="B164:C164"/>
    <mergeCell ref="E161:H161"/>
    <mergeCell ref="E163:H163"/>
    <mergeCell ref="E174:H174"/>
    <mergeCell ref="B47:C47"/>
    <mergeCell ref="E62:H62"/>
    <mergeCell ref="B68:C68"/>
    <mergeCell ref="E70:H70"/>
    <mergeCell ref="B69:C69"/>
    <mergeCell ref="B134:C134"/>
    <mergeCell ref="B135:C135"/>
    <mergeCell ref="B136:C136"/>
    <mergeCell ref="B133:H133"/>
    <mergeCell ref="B80:C80"/>
    <mergeCell ref="B79:C79"/>
    <mergeCell ref="B76:C76"/>
    <mergeCell ref="B89:C89"/>
    <mergeCell ref="E89:H89"/>
    <mergeCell ref="E63:H63"/>
    <mergeCell ref="E64:H64"/>
    <mergeCell ref="E71:H71"/>
    <mergeCell ref="E72:H72"/>
    <mergeCell ref="E73:H73"/>
    <mergeCell ref="E67:H67"/>
    <mergeCell ref="E69:H69"/>
    <mergeCell ref="E81:H81"/>
    <mergeCell ref="E83:H83"/>
    <mergeCell ref="E85:H85"/>
    <mergeCell ref="B18:H18"/>
    <mergeCell ref="B25:C25"/>
    <mergeCell ref="E33:H33"/>
    <mergeCell ref="E40:H40"/>
    <mergeCell ref="E42:H42"/>
    <mergeCell ref="E44:H44"/>
    <mergeCell ref="E52:H52"/>
    <mergeCell ref="E65:H65"/>
    <mergeCell ref="A10:B10"/>
    <mergeCell ref="D10:F10"/>
    <mergeCell ref="B49:C49"/>
    <mergeCell ref="B34:C34"/>
    <mergeCell ref="B27:C27"/>
    <mergeCell ref="B28:C28"/>
    <mergeCell ref="B21:C21"/>
    <mergeCell ref="B22:C22"/>
    <mergeCell ref="B23:C23"/>
    <mergeCell ref="B24:C24"/>
    <mergeCell ref="B29:C29"/>
    <mergeCell ref="B33:C33"/>
    <mergeCell ref="A15:L17"/>
    <mergeCell ref="F13:J13"/>
    <mergeCell ref="E51:H51"/>
    <mergeCell ref="B42:C42"/>
    <mergeCell ref="B35:C35"/>
    <mergeCell ref="B70:C70"/>
    <mergeCell ref="B71:C71"/>
    <mergeCell ref="B75:C75"/>
    <mergeCell ref="B74:C74"/>
    <mergeCell ref="B73:C73"/>
    <mergeCell ref="B36:C36"/>
    <mergeCell ref="B37:C37"/>
    <mergeCell ref="B40:C40"/>
    <mergeCell ref="B43:C43"/>
    <mergeCell ref="B44:C44"/>
    <mergeCell ref="B45:C45"/>
    <mergeCell ref="B41:C41"/>
    <mergeCell ref="B67:C67"/>
    <mergeCell ref="B66:C66"/>
    <mergeCell ref="B65:C65"/>
    <mergeCell ref="B64:C64"/>
    <mergeCell ref="B63:C63"/>
    <mergeCell ref="B62:C62"/>
    <mergeCell ref="B61:C61"/>
    <mergeCell ref="B60:C60"/>
    <mergeCell ref="B57:C57"/>
    <mergeCell ref="B55:C55"/>
    <mergeCell ref="B54:C54"/>
    <mergeCell ref="E9:F9"/>
    <mergeCell ref="B32:C32"/>
    <mergeCell ref="B20:C20"/>
    <mergeCell ref="G9:H9"/>
    <mergeCell ref="G10:H10"/>
    <mergeCell ref="E36:H36"/>
    <mergeCell ref="B87:C87"/>
    <mergeCell ref="E61:H61"/>
    <mergeCell ref="E31:H31"/>
    <mergeCell ref="E35:H35"/>
    <mergeCell ref="E37:H37"/>
    <mergeCell ref="E47:H47"/>
    <mergeCell ref="E50:H50"/>
    <mergeCell ref="E58:H58"/>
    <mergeCell ref="B30:C30"/>
    <mergeCell ref="B38:C38"/>
    <mergeCell ref="B72:C72"/>
    <mergeCell ref="B78:C78"/>
    <mergeCell ref="B83:C83"/>
    <mergeCell ref="B53:C53"/>
    <mergeCell ref="B52:C52"/>
    <mergeCell ref="B51:C51"/>
    <mergeCell ref="B39:C39"/>
    <mergeCell ref="B31:C31"/>
    <mergeCell ref="E60:H60"/>
    <mergeCell ref="E87:H87"/>
    <mergeCell ref="B56:C56"/>
    <mergeCell ref="E79:H79"/>
    <mergeCell ref="E74:H74"/>
    <mergeCell ref="E75:H75"/>
    <mergeCell ref="E76:H76"/>
    <mergeCell ref="E77:H77"/>
    <mergeCell ref="E78:H78"/>
    <mergeCell ref="B82:C82"/>
    <mergeCell ref="B81:C81"/>
    <mergeCell ref="E28:H28"/>
    <mergeCell ref="E30:H30"/>
    <mergeCell ref="E29:H29"/>
    <mergeCell ref="E49:H49"/>
    <mergeCell ref="E38:H38"/>
    <mergeCell ref="E53:H53"/>
    <mergeCell ref="E54:H54"/>
    <mergeCell ref="E55:H55"/>
    <mergeCell ref="E57:H57"/>
    <mergeCell ref="B26:C26"/>
    <mergeCell ref="E20:H20"/>
    <mergeCell ref="E21:H21"/>
    <mergeCell ref="E23:H23"/>
    <mergeCell ref="E25:H25"/>
    <mergeCell ref="E27:H27"/>
    <mergeCell ref="E22:H22"/>
    <mergeCell ref="E24:H24"/>
    <mergeCell ref="E26:H26"/>
    <mergeCell ref="B88:C88"/>
    <mergeCell ref="E88:H88"/>
    <mergeCell ref="B84:C84"/>
    <mergeCell ref="B85:C85"/>
    <mergeCell ref="B86:C86"/>
    <mergeCell ref="B128:C128"/>
    <mergeCell ref="B127:C127"/>
    <mergeCell ref="B126:C126"/>
    <mergeCell ref="B174:C174"/>
    <mergeCell ref="B154:C154"/>
    <mergeCell ref="B153:C153"/>
    <mergeCell ref="B152:C152"/>
    <mergeCell ref="A170:J172"/>
    <mergeCell ref="B168:C168"/>
    <mergeCell ref="B97:C97"/>
    <mergeCell ref="B101:C101"/>
    <mergeCell ref="E108:H108"/>
    <mergeCell ref="B114:C114"/>
    <mergeCell ref="B111:C111"/>
    <mergeCell ref="B110:C110"/>
    <mergeCell ref="E110:H110"/>
    <mergeCell ref="B306:C306"/>
    <mergeCell ref="B307:C307"/>
    <mergeCell ref="B201:H201"/>
    <mergeCell ref="B202:C202"/>
    <mergeCell ref="E181:H181"/>
    <mergeCell ref="E180:H180"/>
    <mergeCell ref="B182:C182"/>
    <mergeCell ref="B183:C183"/>
    <mergeCell ref="B184:C184"/>
    <mergeCell ref="A198:J200"/>
    <mergeCell ref="A214:L216"/>
    <mergeCell ref="B217:H217"/>
    <mergeCell ref="B218:C218"/>
    <mergeCell ref="B219:C219"/>
    <mergeCell ref="B220:C220"/>
    <mergeCell ref="B221:C221"/>
    <mergeCell ref="B175:C175"/>
    <mergeCell ref="B119:H119"/>
    <mergeCell ref="B112:C112"/>
    <mergeCell ref="B107:C107"/>
    <mergeCell ref="A103:J105"/>
    <mergeCell ref="D115:H115"/>
    <mergeCell ref="B115:C115"/>
    <mergeCell ref="B108:C108"/>
    <mergeCell ref="B99:C99"/>
    <mergeCell ref="B100:C100"/>
    <mergeCell ref="B138:C138"/>
    <mergeCell ref="B139:C139"/>
    <mergeCell ref="B140:C140"/>
    <mergeCell ref="E155:H155"/>
    <mergeCell ref="E154:H154"/>
    <mergeCell ref="B155:C155"/>
    <mergeCell ref="B125:C125"/>
    <mergeCell ref="B137:C137"/>
    <mergeCell ref="B121:C121"/>
    <mergeCell ref="E129:H129"/>
    <mergeCell ref="E135:H135"/>
    <mergeCell ref="E137:H137"/>
    <mergeCell ref="E139:H139"/>
    <mergeCell ref="E141:H141"/>
    <mergeCell ref="E143:H143"/>
    <mergeCell ref="E145:H145"/>
    <mergeCell ref="E138:H138"/>
    <mergeCell ref="E140:H140"/>
    <mergeCell ref="E142:H142"/>
    <mergeCell ref="E144:H144"/>
    <mergeCell ref="A130:L132"/>
    <mergeCell ref="A146:J148"/>
    <mergeCell ref="B156:C156"/>
    <mergeCell ref="B157:C157"/>
    <mergeCell ref="E150:H150"/>
    <mergeCell ref="B158:C158"/>
    <mergeCell ref="B159:C159"/>
    <mergeCell ref="E157:H157"/>
    <mergeCell ref="E159:H159"/>
    <mergeCell ref="E156:H156"/>
    <mergeCell ref="E158:H158"/>
    <mergeCell ref="E151:H151"/>
    <mergeCell ref="E153:H153"/>
    <mergeCell ref="E152:H152"/>
    <mergeCell ref="B141:C141"/>
    <mergeCell ref="E134:H134"/>
    <mergeCell ref="B142:C142"/>
    <mergeCell ref="B143:C143"/>
    <mergeCell ref="B144:C144"/>
    <mergeCell ref="B150:C150"/>
    <mergeCell ref="B151:C151"/>
    <mergeCell ref="E361:H361"/>
    <mergeCell ref="B276:H276"/>
    <mergeCell ref="B277:C277"/>
    <mergeCell ref="B278:C278"/>
    <mergeCell ref="B279:C279"/>
    <mergeCell ref="B280:C280"/>
    <mergeCell ref="E279:H279"/>
    <mergeCell ref="E338:H338"/>
    <mergeCell ref="E316:H316"/>
    <mergeCell ref="E317:H317"/>
    <mergeCell ref="E304:H304"/>
    <mergeCell ref="E326:H326"/>
    <mergeCell ref="E328:H328"/>
    <mergeCell ref="E353:H353"/>
    <mergeCell ref="E355:H355"/>
    <mergeCell ref="E325:H325"/>
    <mergeCell ref="E339:H339"/>
    <mergeCell ref="E341:H341"/>
    <mergeCell ref="E343:H343"/>
    <mergeCell ref="E297:H297"/>
    <mergeCell ref="B318:C318"/>
    <mergeCell ref="D318:H318"/>
    <mergeCell ref="E327:H327"/>
    <mergeCell ref="A319:J321"/>
    <mergeCell ref="E249:H249"/>
    <mergeCell ref="B339:C339"/>
    <mergeCell ref="B340:C340"/>
    <mergeCell ref="B341:C341"/>
    <mergeCell ref="B342:C342"/>
    <mergeCell ref="B343:C343"/>
    <mergeCell ref="E277:H277"/>
    <mergeCell ref="B249:C249"/>
    <mergeCell ref="B252:C252"/>
    <mergeCell ref="B253:C253"/>
    <mergeCell ref="B254:C254"/>
    <mergeCell ref="B255:C255"/>
    <mergeCell ref="B262:C262"/>
    <mergeCell ref="B263:C263"/>
    <mergeCell ref="B264:C264"/>
    <mergeCell ref="E262:H262"/>
    <mergeCell ref="E264:H264"/>
    <mergeCell ref="E305:H305"/>
    <mergeCell ref="E307:H307"/>
    <mergeCell ref="B316:C316"/>
    <mergeCell ref="B317:C317"/>
    <mergeCell ref="B311:C311"/>
    <mergeCell ref="B312:C312"/>
    <mergeCell ref="B313:C313"/>
    <mergeCell ref="B314:C314"/>
    <mergeCell ref="B315:C315"/>
    <mergeCell ref="E309:H309"/>
    <mergeCell ref="E311:H311"/>
    <mergeCell ref="B308:C308"/>
    <mergeCell ref="B309:C309"/>
    <mergeCell ref="B310:C310"/>
    <mergeCell ref="E191:H191"/>
    <mergeCell ref="B190:C190"/>
    <mergeCell ref="B191:C191"/>
    <mergeCell ref="E281:H281"/>
    <mergeCell ref="E290:H290"/>
    <mergeCell ref="E292:H292"/>
    <mergeCell ref="E294:H294"/>
    <mergeCell ref="E296:H296"/>
    <mergeCell ref="E205:H205"/>
    <mergeCell ref="E207:H207"/>
    <mergeCell ref="E210:H210"/>
    <mergeCell ref="E212:H212"/>
    <mergeCell ref="E219:H219"/>
    <mergeCell ref="E221:H221"/>
    <mergeCell ref="E223:H223"/>
    <mergeCell ref="B209:C209"/>
    <mergeCell ref="B225:C225"/>
    <mergeCell ref="B232:C232"/>
    <mergeCell ref="B296:C296"/>
    <mergeCell ref="E261:H261"/>
    <mergeCell ref="E243:H243"/>
    <mergeCell ref="B207:C207"/>
    <mergeCell ref="B212:C212"/>
    <mergeCell ref="B211:C211"/>
    <mergeCell ref="B230:C230"/>
    <mergeCell ref="B235:C235"/>
    <mergeCell ref="B210:C210"/>
    <mergeCell ref="B247:C247"/>
    <mergeCell ref="B248:C248"/>
    <mergeCell ref="E368:H368"/>
    <mergeCell ref="B367:C367"/>
    <mergeCell ref="B368:C368"/>
    <mergeCell ref="B369:C369"/>
    <mergeCell ref="E330:H330"/>
    <mergeCell ref="B305:C305"/>
    <mergeCell ref="E269:H269"/>
    <mergeCell ref="E253:H253"/>
    <mergeCell ref="E255:H255"/>
    <mergeCell ref="E250:H250"/>
    <mergeCell ref="E247:H247"/>
    <mergeCell ref="B359:C359"/>
    <mergeCell ref="A348:L350"/>
    <mergeCell ref="B344:C344"/>
    <mergeCell ref="B345:C345"/>
    <mergeCell ref="B346:C346"/>
    <mergeCell ref="B303:C303"/>
    <mergeCell ref="B302:C302"/>
    <mergeCell ref="E303:H303"/>
    <mergeCell ref="B370:C370"/>
    <mergeCell ref="B371:C371"/>
    <mergeCell ref="E346:H346"/>
    <mergeCell ref="E354:H354"/>
    <mergeCell ref="E356:H356"/>
    <mergeCell ref="E358:H358"/>
    <mergeCell ref="E366:H366"/>
    <mergeCell ref="E352:H352"/>
    <mergeCell ref="B352:C352"/>
    <mergeCell ref="B353:C353"/>
    <mergeCell ref="B354:C354"/>
    <mergeCell ref="B355:C355"/>
    <mergeCell ref="B356:C356"/>
    <mergeCell ref="B360:C360"/>
    <mergeCell ref="E359:H359"/>
    <mergeCell ref="E360:H360"/>
    <mergeCell ref="B357:C357"/>
    <mergeCell ref="E357:H357"/>
    <mergeCell ref="B351:H351"/>
    <mergeCell ref="B358:C358"/>
    <mergeCell ref="A362:J364"/>
    <mergeCell ref="B398:C398"/>
    <mergeCell ref="E414:H414"/>
    <mergeCell ref="E416:H416"/>
    <mergeCell ref="E34:H34"/>
    <mergeCell ref="E39:H39"/>
    <mergeCell ref="E41:H41"/>
    <mergeCell ref="E43:H43"/>
    <mergeCell ref="E66:H66"/>
    <mergeCell ref="E68:H68"/>
    <mergeCell ref="E80:H80"/>
    <mergeCell ref="E82:H82"/>
    <mergeCell ref="E84:H84"/>
    <mergeCell ref="E86:H86"/>
    <mergeCell ref="E97:H97"/>
    <mergeCell ref="E99:H99"/>
    <mergeCell ref="E101:H101"/>
    <mergeCell ref="E109:H109"/>
    <mergeCell ref="E111:H111"/>
    <mergeCell ref="E114:H114"/>
    <mergeCell ref="E122:H122"/>
    <mergeCell ref="E367:H367"/>
    <mergeCell ref="E369:H369"/>
    <mergeCell ref="E371:H371"/>
    <mergeCell ref="E387:H387"/>
    <mergeCell ref="E373:H373"/>
    <mergeCell ref="E375:H375"/>
    <mergeCell ref="E377:H377"/>
    <mergeCell ref="E385:H385"/>
    <mergeCell ref="E412:H412"/>
    <mergeCell ref="B372:C372"/>
    <mergeCell ref="B384:C384"/>
    <mergeCell ref="B385:C385"/>
    <mergeCell ref="E370:H370"/>
    <mergeCell ref="E372:H372"/>
    <mergeCell ref="E374:H374"/>
    <mergeCell ref="E376:H376"/>
    <mergeCell ref="E378:H378"/>
    <mergeCell ref="E386:H386"/>
    <mergeCell ref="A380:J382"/>
    <mergeCell ref="B373:C373"/>
    <mergeCell ref="B374:C374"/>
    <mergeCell ref="B375:C375"/>
    <mergeCell ref="B376:C376"/>
    <mergeCell ref="B377:C377"/>
    <mergeCell ref="B378:C378"/>
    <mergeCell ref="E384:H384"/>
    <mergeCell ref="B386:C386"/>
    <mergeCell ref="B387:C387"/>
    <mergeCell ref="E411:H411"/>
    <mergeCell ref="E413:H413"/>
    <mergeCell ref="E415:H415"/>
    <mergeCell ref="E417:H417"/>
    <mergeCell ref="B46:C46"/>
    <mergeCell ref="E46:H46"/>
    <mergeCell ref="E329:H329"/>
    <mergeCell ref="E331:H331"/>
    <mergeCell ref="E340:H340"/>
    <mergeCell ref="A298:J300"/>
    <mergeCell ref="E332:H332"/>
    <mergeCell ref="E306:H306"/>
    <mergeCell ref="E308:H308"/>
    <mergeCell ref="E310:H310"/>
    <mergeCell ref="E312:H312"/>
    <mergeCell ref="E314:H314"/>
    <mergeCell ref="E323:H323"/>
    <mergeCell ref="E302:H302"/>
    <mergeCell ref="B304:C304"/>
    <mergeCell ref="E56:H56"/>
    <mergeCell ref="E113:H113"/>
    <mergeCell ref="E209:H209"/>
    <mergeCell ref="A91:J93"/>
    <mergeCell ref="B124:C124"/>
    <mergeCell ref="A2:J2"/>
    <mergeCell ref="E176:H176"/>
    <mergeCell ref="B193:C193"/>
    <mergeCell ref="B194:C194"/>
    <mergeCell ref="E193:H193"/>
    <mergeCell ref="E194:H194"/>
    <mergeCell ref="A273:J275"/>
    <mergeCell ref="E178:H178"/>
    <mergeCell ref="E204:H204"/>
    <mergeCell ref="E206:H206"/>
    <mergeCell ref="E208:H208"/>
    <mergeCell ref="E211:H211"/>
    <mergeCell ref="E220:H220"/>
    <mergeCell ref="E222:H222"/>
    <mergeCell ref="E224:H224"/>
    <mergeCell ref="E226:H226"/>
    <mergeCell ref="E228:H228"/>
    <mergeCell ref="E203:H203"/>
    <mergeCell ref="B123:C123"/>
    <mergeCell ref="B122:C122"/>
    <mergeCell ref="B95:C95"/>
    <mergeCell ref="E95:H95"/>
    <mergeCell ref="E45:H45"/>
    <mergeCell ref="B4:D4"/>
    <mergeCell ref="B48:C48"/>
    <mergeCell ref="E48:H48"/>
    <mergeCell ref="B58:C58"/>
    <mergeCell ref="E124:H124"/>
    <mergeCell ref="E126:H126"/>
    <mergeCell ref="E128:H128"/>
    <mergeCell ref="E136:H136"/>
    <mergeCell ref="E121:H121"/>
    <mergeCell ref="E123:H123"/>
    <mergeCell ref="E125:H125"/>
    <mergeCell ref="E127:H127"/>
    <mergeCell ref="E96:H96"/>
    <mergeCell ref="E98:H98"/>
    <mergeCell ref="E100:H100"/>
    <mergeCell ref="E102:H102"/>
    <mergeCell ref="A116:J118"/>
    <mergeCell ref="B98:C98"/>
    <mergeCell ref="E107:H107"/>
    <mergeCell ref="E112:H112"/>
    <mergeCell ref="B113:C113"/>
    <mergeCell ref="E120:H120"/>
    <mergeCell ref="B120:C120"/>
    <mergeCell ref="B109:C109"/>
    <mergeCell ref="B96:C96"/>
  </mergeCells>
  <conditionalFormatting sqref="E31:H31">
    <cfRule type="expression" dxfId="3" priority="1">
      <formula>IF(D31="YES",1,0)</formula>
    </cfRule>
  </conditionalFormatting>
  <dataValidations count="4">
    <dataValidation type="list" allowBlank="1" showInputMessage="1" showErrorMessage="1" sqref="D21:D30 D34:D49 D52:D59 D61:D76 D79:D90 D175:D196 D324:D332 D244:D256 D219:D237 D262:D271 D203:D213 D108:D114 D151:D168 D135:D144 D121:D128 D96:D101 D289:D296 D303:D317 D339:D346 D353:D360 D367:D378 D385:D391 D398:D417 D278:D282">
      <formula1>BLANKYESNO</formula1>
    </dataValidation>
    <dataValidation type="list" allowBlank="1" showInputMessage="1" showErrorMessage="1" sqref="P400:P402 P66:P67 P72:P73 P79 P83 P267:P269 P280 P278 P219:P220 P225 P230:P231 P228 P223 P245 P251:P253 P203:P204 P210 P206 P155:P156 P151:P152 P160 P158 P168 P121:P122 P125 P96 P108 P135 P139 P141 P184:P190 P176 P178:P179 P181 P329 P331:P332 P324 P339:P340 P343 P353:P354 P357 P369:P371 P375 P385:P386 P404 P409 P411:P412 P406 P305:P306 P312 P315 P308 P289 P291">
      <formula1>YesNo1</formula1>
    </dataValidation>
    <dataValidation type="list" allowBlank="1" showInputMessage="1" showErrorMessage="1" sqref="L411:L412 L83 L79 L72:L73 L65:L67 L62 L52 L37:L38 L267:L269 L280 L278 L230:L231 L228 L225 L223 L219:L220 L251:L253 L245 L210 L206 L203:L204 L151:L152 L155:L156 L158 L168 L160 L121:L122 L125 L96 L108 L111 L135 L139 L141 L176 L178:L179 L181 L184:L190 L324 L329 L331:L332 L339:L340 L343 L353:L354 L357 L369:L371 L375 L385:L386 L400:L402 L404 L406 L409 L305:L306 L308 L312 L315 L289 L291 L24 L26 L29 L21:L22">
      <formula1>YesNo</formula1>
    </dataValidation>
    <dataValidation type="list" allowBlank="1" showInputMessage="1" showErrorMessage="1" promptTitle="Comment Required" prompt="If answer yes, please fill in the highlighted comment section. " sqref="D31">
      <formula1>BLANKYESNO</formula1>
    </dataValidation>
  </dataValidations>
  <pageMargins left="0.7" right="0.7" top="0.75" bottom="0.75" header="0.3" footer="0.3"/>
  <pageSetup scale="31"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Instructions!#REF!</xm:f>
          </x14:formula1>
          <xm:sqref>D72:D80 D49:D56 D28:D30</xm:sqref>
        </x14:dataValidation>
      </x14:dataValidations>
    </ext>
  </extLst>
</worksheet>
</file>

<file path=xl/worksheets/sheet4.xml><?xml version="1.0" encoding="utf-8"?>
<worksheet xmlns="http://schemas.openxmlformats.org/spreadsheetml/2006/main" xmlns:r="http://schemas.openxmlformats.org/officeDocument/2006/relationships">
  <sheetPr codeName="Sheet4">
    <pageSetUpPr autoPageBreaks="0"/>
  </sheetPr>
  <dimension ref="A1:O876"/>
  <sheetViews>
    <sheetView zoomScale="80" zoomScaleNormal="80" zoomScalePageLayoutView="30" workbookViewId="0">
      <pane ySplit="1" topLeftCell="A2" activePane="bottomLeft" state="frozen"/>
      <selection pane="bottomLeft" sqref="A1:B1"/>
    </sheetView>
  </sheetViews>
  <sheetFormatPr defaultColWidth="0" defaultRowHeight="0" customHeight="1" zeroHeight="1"/>
  <cols>
    <col min="1" max="1" width="4.7109375" style="164" customWidth="1"/>
    <col min="2" max="2" width="79.42578125" style="267" customWidth="1"/>
    <col min="3" max="3" width="23" style="197" hidden="1" customWidth="1"/>
    <col min="4" max="4" width="40.85546875" style="273" customWidth="1"/>
    <col min="5" max="5" width="14.7109375" style="273" customWidth="1"/>
    <col min="6" max="6" width="63.5703125" style="274" customWidth="1"/>
    <col min="7" max="7" width="1.5703125" style="174" customWidth="1"/>
    <col min="8" max="15" width="0" style="64" hidden="1" customWidth="1"/>
    <col min="16" max="18" width="14.42578125" style="63" hidden="1" customWidth="1"/>
    <col min="19" max="16384" width="14.42578125" style="63" hidden="1"/>
  </cols>
  <sheetData>
    <row r="1" spans="1:15" ht="37.5">
      <c r="A1" s="458" t="s">
        <v>358</v>
      </c>
      <c r="B1" s="459"/>
      <c r="C1" s="234" t="s">
        <v>318</v>
      </c>
      <c r="D1" s="235" t="s">
        <v>317</v>
      </c>
      <c r="E1" s="235" t="s">
        <v>226</v>
      </c>
      <c r="F1" s="236" t="s">
        <v>316</v>
      </c>
      <c r="G1" s="367"/>
      <c r="H1" s="66"/>
      <c r="I1" s="66"/>
      <c r="J1" s="66"/>
      <c r="K1" s="66"/>
      <c r="L1" s="66"/>
      <c r="M1" s="66"/>
      <c r="N1" s="66"/>
      <c r="O1" s="66"/>
    </row>
    <row r="2" spans="1:15" ht="18.75">
      <c r="A2" s="237"/>
      <c r="B2" s="196"/>
      <c r="C2" s="238"/>
      <c r="D2" s="239"/>
      <c r="E2" s="239"/>
      <c r="F2" s="240"/>
      <c r="G2" s="275"/>
      <c r="H2" s="66"/>
      <c r="I2" s="66"/>
      <c r="J2" s="66"/>
      <c r="K2" s="66"/>
      <c r="L2" s="66"/>
      <c r="M2" s="66"/>
      <c r="N2" s="66"/>
      <c r="O2" s="66"/>
    </row>
    <row r="3" spans="1:15" ht="18.75">
      <c r="A3" s="237"/>
      <c r="B3" s="196"/>
      <c r="D3" s="198"/>
      <c r="E3" s="198"/>
      <c r="F3" s="198"/>
      <c r="G3" s="275"/>
      <c r="H3" s="66"/>
      <c r="I3" s="66"/>
      <c r="J3" s="66"/>
      <c r="K3" s="66"/>
      <c r="L3" s="66"/>
      <c r="M3" s="66"/>
      <c r="N3" s="66"/>
      <c r="O3" s="66"/>
    </row>
    <row r="4" spans="1:15" ht="21">
      <c r="A4" s="237"/>
      <c r="B4" s="196"/>
      <c r="C4" s="199"/>
      <c r="D4" s="198"/>
      <c r="E4" s="198"/>
      <c r="F4" s="198"/>
      <c r="G4" s="275"/>
      <c r="H4" s="66"/>
      <c r="I4" s="66"/>
      <c r="J4" s="66"/>
      <c r="K4" s="66"/>
      <c r="L4" s="66"/>
      <c r="M4" s="66"/>
      <c r="N4" s="66"/>
      <c r="O4" s="66"/>
    </row>
    <row r="5" spans="1:15" ht="18.75">
      <c r="A5" s="237"/>
      <c r="B5" s="196"/>
      <c r="C5" s="200"/>
      <c r="D5" s="200"/>
      <c r="E5" s="200"/>
      <c r="F5" s="200"/>
      <c r="G5" s="275"/>
      <c r="H5" s="66"/>
      <c r="I5" s="66"/>
      <c r="J5" s="66"/>
      <c r="K5" s="66"/>
      <c r="L5" s="66"/>
      <c r="M5" s="66"/>
      <c r="N5" s="66"/>
      <c r="O5" s="66"/>
    </row>
    <row r="6" spans="1:15" ht="18.75">
      <c r="A6" s="237"/>
      <c r="B6" s="196"/>
      <c r="C6" s="200"/>
      <c r="D6" s="200"/>
      <c r="E6" s="200"/>
      <c r="F6" s="200"/>
      <c r="G6" s="275"/>
      <c r="H6" s="66"/>
      <c r="I6" s="66"/>
      <c r="J6" s="66"/>
      <c r="K6" s="66"/>
      <c r="L6" s="66"/>
      <c r="M6" s="66"/>
      <c r="N6" s="66"/>
      <c r="O6" s="66"/>
    </row>
    <row r="7" spans="1:15" ht="32.25" customHeight="1">
      <c r="A7" s="237"/>
      <c r="B7" s="196"/>
      <c r="C7" s="200"/>
      <c r="D7" s="200"/>
      <c r="E7" s="200"/>
      <c r="F7" s="200"/>
      <c r="G7" s="275"/>
      <c r="H7" s="66"/>
      <c r="I7" s="66"/>
      <c r="J7" s="66"/>
      <c r="K7" s="66"/>
      <c r="L7" s="66"/>
      <c r="M7" s="66"/>
      <c r="N7" s="66"/>
      <c r="O7" s="66"/>
    </row>
    <row r="8" spans="1:15" ht="96.75" customHeight="1">
      <c r="A8" s="241"/>
      <c r="B8" s="201"/>
      <c r="C8" s="200"/>
      <c r="D8" s="200"/>
      <c r="E8" s="200"/>
      <c r="F8" s="200"/>
      <c r="G8" s="275"/>
      <c r="H8" s="66"/>
      <c r="I8" s="66"/>
      <c r="J8" s="66"/>
      <c r="K8" s="66"/>
      <c r="L8" s="66"/>
      <c r="M8" s="66"/>
      <c r="N8" s="66"/>
      <c r="O8" s="66"/>
    </row>
    <row r="9" spans="1:15" ht="33" customHeight="1">
      <c r="A9" s="242"/>
      <c r="B9" s="314" t="s">
        <v>368</v>
      </c>
      <c r="C9" s="301"/>
      <c r="D9" s="301"/>
      <c r="E9" s="301"/>
      <c r="F9" s="200"/>
      <c r="G9" s="275"/>
      <c r="H9" s="66"/>
      <c r="I9" s="66"/>
      <c r="J9" s="66"/>
      <c r="K9" s="66"/>
      <c r="L9" s="66"/>
      <c r="M9" s="66"/>
      <c r="N9" s="66"/>
      <c r="O9" s="66"/>
    </row>
    <row r="10" spans="1:15" s="296" customFormat="1" ht="26.25" customHeight="1">
      <c r="A10" s="293"/>
      <c r="B10" s="315" t="s">
        <v>411</v>
      </c>
      <c r="C10" s="302"/>
      <c r="D10" s="302"/>
      <c r="E10" s="301"/>
      <c r="F10" s="200"/>
      <c r="G10" s="294"/>
      <c r="H10" s="295"/>
      <c r="I10" s="295"/>
      <c r="J10" s="295"/>
      <c r="K10" s="295"/>
      <c r="L10" s="295"/>
      <c r="M10" s="295"/>
      <c r="N10" s="295"/>
      <c r="O10" s="295"/>
    </row>
    <row r="11" spans="1:15" s="296" customFormat="1" ht="26.25" customHeight="1">
      <c r="A11" s="297"/>
      <c r="B11" s="315" t="s">
        <v>412</v>
      </c>
      <c r="C11" s="303"/>
      <c r="D11" s="304"/>
      <c r="E11" s="305"/>
      <c r="F11" s="298"/>
      <c r="G11" s="294"/>
      <c r="H11" s="295"/>
      <c r="I11" s="295"/>
      <c r="J11" s="295"/>
      <c r="K11" s="295"/>
      <c r="L11" s="295"/>
      <c r="M11" s="295"/>
      <c r="N11" s="295"/>
      <c r="O11" s="295"/>
    </row>
    <row r="12" spans="1:15" s="296" customFormat="1" ht="26.25" customHeight="1">
      <c r="A12" s="297"/>
      <c r="B12" s="315" t="s">
        <v>413</v>
      </c>
      <c r="C12" s="303"/>
      <c r="D12" s="304"/>
      <c r="E12" s="305"/>
      <c r="F12" s="298"/>
      <c r="G12" s="294"/>
      <c r="H12" s="295"/>
      <c r="I12" s="295"/>
      <c r="J12" s="295"/>
      <c r="K12" s="295"/>
      <c r="L12" s="295"/>
      <c r="M12" s="295"/>
      <c r="N12" s="295"/>
      <c r="O12" s="295"/>
    </row>
    <row r="13" spans="1:15" s="296" customFormat="1" ht="26.25" customHeight="1">
      <c r="A13" s="299"/>
      <c r="B13" s="315" t="s">
        <v>414</v>
      </c>
      <c r="C13" s="303"/>
      <c r="D13" s="304"/>
      <c r="E13" s="305"/>
      <c r="F13" s="298"/>
      <c r="G13" s="294"/>
      <c r="H13" s="295"/>
      <c r="I13" s="295"/>
      <c r="J13" s="295"/>
      <c r="K13" s="295"/>
      <c r="L13" s="295"/>
      <c r="M13" s="295"/>
      <c r="N13" s="295"/>
      <c r="O13" s="295"/>
    </row>
    <row r="14" spans="1:15" s="296" customFormat="1" ht="26.25" customHeight="1">
      <c r="A14" s="300"/>
      <c r="B14" s="316" t="s">
        <v>415</v>
      </c>
      <c r="C14" s="306"/>
      <c r="D14" s="306"/>
      <c r="E14" s="307"/>
      <c r="F14" s="189"/>
      <c r="G14" s="294"/>
      <c r="H14" s="295"/>
      <c r="I14" s="295"/>
      <c r="J14" s="295"/>
      <c r="K14" s="295"/>
      <c r="L14" s="295"/>
      <c r="M14" s="295"/>
      <c r="N14" s="295"/>
      <c r="O14" s="295"/>
    </row>
    <row r="15" spans="1:15" ht="25.5" customHeight="1" thickBot="1">
      <c r="A15" s="165"/>
      <c r="B15" s="189"/>
      <c r="C15" s="189"/>
      <c r="D15" s="189"/>
      <c r="E15" s="189"/>
      <c r="F15" s="189"/>
      <c r="G15" s="275"/>
      <c r="H15" s="66"/>
      <c r="I15" s="66"/>
      <c r="J15" s="66"/>
      <c r="K15" s="66"/>
      <c r="L15" s="66"/>
      <c r="M15" s="66"/>
      <c r="N15" s="66"/>
      <c r="O15" s="66"/>
    </row>
    <row r="16" spans="1:15" s="164" customFormat="1" ht="28.5" customHeight="1" thickBot="1">
      <c r="A16" s="165"/>
      <c r="B16" s="166" t="s">
        <v>4</v>
      </c>
      <c r="C16" s="243" t="str">
        <f>IF('1. Dashboard'!C27&lt;&gt;"",'1. Dashboard'!C27,"")</f>
        <v/>
      </c>
      <c r="D16" s="370" t="str">
        <f>IF('1. Dashboard'!D27&lt;&gt;"",'1. Dashboard'!D27,"")</f>
        <v/>
      </c>
      <c r="E16" s="166" t="s">
        <v>360</v>
      </c>
      <c r="F16" s="371" t="str">
        <f>IF('1. Dashboard'!F27&lt;&gt;"",'1. Dashboard'!F27,"")</f>
        <v/>
      </c>
      <c r="G16" s="276"/>
      <c r="H16" s="163"/>
      <c r="I16" s="163"/>
      <c r="J16" s="163"/>
      <c r="K16" s="163"/>
      <c r="L16" s="163"/>
      <c r="M16" s="163"/>
      <c r="N16" s="163"/>
      <c r="O16" s="163"/>
    </row>
    <row r="17" spans="1:15" s="164" customFormat="1" ht="28.5" customHeight="1" thickBot="1">
      <c r="A17" s="165"/>
      <c r="B17" s="166" t="s">
        <v>5</v>
      </c>
      <c r="C17" s="243" t="str">
        <f>IF('1. Dashboard'!C28&lt;&gt;"",'1. Dashboard'!C28,"")</f>
        <v/>
      </c>
      <c r="D17" s="370" t="str">
        <f>IF('1. Dashboard'!D28&lt;&gt;"",'1. Dashboard'!D28,"")</f>
        <v/>
      </c>
      <c r="E17" s="166" t="s">
        <v>2</v>
      </c>
      <c r="F17" s="371" t="str">
        <f>IF('1. Dashboard'!F28&lt;&gt;"",'1. Dashboard'!F28,"")</f>
        <v/>
      </c>
      <c r="G17" s="276"/>
      <c r="I17" s="163"/>
      <c r="J17" s="163"/>
      <c r="K17" s="163"/>
      <c r="L17" s="163"/>
      <c r="M17" s="163"/>
      <c r="N17" s="163"/>
      <c r="O17" s="163"/>
    </row>
    <row r="18" spans="1:15" s="164" customFormat="1" ht="28.5" customHeight="1" thickBot="1">
      <c r="A18" s="165"/>
      <c r="B18" s="167" t="s">
        <v>364</v>
      </c>
      <c r="C18" s="243" t="str">
        <f>IF('1. Dashboard'!C29&lt;&gt;"",'1. Dashboard'!C29,"")</f>
        <v/>
      </c>
      <c r="D18" s="370" t="str">
        <f>IF('1. Dashboard'!D29&lt;&gt;"",'1. Dashboard'!D29,"")</f>
        <v/>
      </c>
      <c r="E18" s="166" t="s">
        <v>3</v>
      </c>
      <c r="F18" s="371" t="str">
        <f>IF('1. Dashboard'!F29&lt;&gt;"",'1. Dashboard'!F29,"")</f>
        <v/>
      </c>
      <c r="G18" s="276"/>
      <c r="J18" s="163"/>
      <c r="K18" s="163"/>
      <c r="L18" s="163"/>
      <c r="M18" s="163"/>
      <c r="N18" s="163"/>
      <c r="O18" s="163"/>
    </row>
    <row r="19" spans="1:15" ht="28.5" customHeight="1" thickBot="1">
      <c r="A19" s="165"/>
      <c r="B19" s="166" t="s">
        <v>369</v>
      </c>
      <c r="C19" s="243" t="str">
        <f>IF('1. Dashboard'!D30&lt;&gt;"",'1. Dashboard'!D30,"")</f>
        <v>Choose One</v>
      </c>
      <c r="D19" s="181" t="str">
        <f>IF('1. Dashboard'!D30&lt;&gt;"",'1. Dashboard'!D30,"")</f>
        <v>Choose One</v>
      </c>
      <c r="E19" s="166" t="s">
        <v>378</v>
      </c>
      <c r="F19" s="371" t="str">
        <f>IF('1. Dashboard'!F30&lt;&gt;"",'1. Dashboard'!F30,"")</f>
        <v/>
      </c>
      <c r="G19" s="275"/>
      <c r="H19" s="66"/>
      <c r="I19" s="66"/>
      <c r="J19" s="66"/>
      <c r="K19" s="66"/>
      <c r="L19" s="66"/>
      <c r="M19" s="66"/>
      <c r="N19" s="66"/>
      <c r="O19" s="66"/>
    </row>
    <row r="20" spans="1:15" ht="15">
      <c r="A20" s="165"/>
      <c r="B20" s="201"/>
      <c r="C20" s="202"/>
      <c r="D20" s="203"/>
      <c r="E20" s="203"/>
      <c r="F20" s="244"/>
      <c r="G20" s="275"/>
      <c r="H20" s="66"/>
      <c r="I20" s="66"/>
      <c r="J20" s="66"/>
      <c r="K20" s="66"/>
      <c r="L20" s="66"/>
      <c r="M20" s="66"/>
      <c r="N20" s="66"/>
      <c r="O20" s="66"/>
    </row>
    <row r="21" spans="1:15" s="157" customFormat="1" ht="30" customHeight="1" thickBot="1">
      <c r="A21" s="450" t="s">
        <v>353</v>
      </c>
      <c r="B21" s="451"/>
      <c r="C21" s="451"/>
      <c r="D21" s="451"/>
      <c r="E21" s="451"/>
      <c r="F21" s="451"/>
      <c r="G21" s="277"/>
      <c r="H21" s="156"/>
      <c r="I21" s="156"/>
      <c r="J21" s="156"/>
      <c r="K21" s="156"/>
      <c r="L21" s="156"/>
      <c r="M21" s="156"/>
      <c r="N21" s="156"/>
      <c r="O21" s="156"/>
    </row>
    <row r="22" spans="1:15" s="157" customFormat="1" ht="95.25" customHeight="1" thickBot="1">
      <c r="A22" s="182"/>
      <c r="B22" s="183" t="s">
        <v>359</v>
      </c>
      <c r="C22" s="175" t="str">
        <f>'2. PEACHecklist+'!D31</f>
        <v>Choose One</v>
      </c>
      <c r="D22" s="176">
        <v>4</v>
      </c>
      <c r="E22" s="177">
        <f>IF(C22="Yes",D22,0)</f>
        <v>0</v>
      </c>
      <c r="F22" s="178" t="str">
        <f>IF('2. PEACHecklist+'!E31&lt;&gt;"",'2. PEACHecklist+'!E31,"")</f>
        <v/>
      </c>
      <c r="G22" s="277"/>
      <c r="H22" s="156"/>
      <c r="I22" s="156"/>
      <c r="J22" s="156"/>
      <c r="K22" s="156"/>
      <c r="L22" s="156"/>
      <c r="M22" s="156"/>
      <c r="N22" s="156"/>
      <c r="O22" s="156"/>
    </row>
    <row r="23" spans="1:15" s="159" customFormat="1" ht="63.75" customHeight="1">
      <c r="A23" s="245"/>
      <c r="B23" s="204" t="s">
        <v>227</v>
      </c>
      <c r="C23" s="205" t="str">
        <f>'2. PEACHecklist+'!D22</f>
        <v>Choose One</v>
      </c>
      <c r="D23" s="162">
        <v>3</v>
      </c>
      <c r="E23" s="206">
        <f>IF(C23="Yes",D23,0)</f>
        <v>0</v>
      </c>
      <c r="F23" s="364" t="str">
        <f>IF('2. PEACHecklist+'!E22&lt;&gt;"",'2. PEACHecklist+'!E22,"")</f>
        <v/>
      </c>
      <c r="G23" s="278"/>
      <c r="H23" s="158"/>
      <c r="I23" s="158"/>
      <c r="J23" s="158"/>
      <c r="K23" s="158"/>
      <c r="L23" s="158"/>
      <c r="M23" s="158"/>
      <c r="N23" s="158"/>
      <c r="O23" s="158"/>
    </row>
    <row r="24" spans="1:15" s="159" customFormat="1" ht="50.1" customHeight="1">
      <c r="A24" s="182"/>
      <c r="B24" s="207" t="s">
        <v>228</v>
      </c>
      <c r="C24" s="208" t="str">
        <f>'2. PEACHecklist+'!D24</f>
        <v>Choose One</v>
      </c>
      <c r="D24" s="209">
        <v>5</v>
      </c>
      <c r="E24" s="210">
        <f t="shared" ref="E24:E93" si="0">IF(C24="Yes",D24,0)</f>
        <v>0</v>
      </c>
      <c r="F24" s="366" t="str">
        <f>IF('2. PEACHecklist+'!E24&lt;&gt;"",'2. PEACHecklist+'!E24,"")</f>
        <v/>
      </c>
      <c r="G24" s="158"/>
      <c r="H24" s="158"/>
      <c r="I24" s="158"/>
      <c r="J24" s="158"/>
      <c r="K24" s="158"/>
      <c r="L24" s="158"/>
      <c r="M24" s="158"/>
      <c r="N24" s="158"/>
      <c r="O24" s="158"/>
    </row>
    <row r="25" spans="1:15" s="159" customFormat="1" ht="33" customHeight="1">
      <c r="A25" s="246"/>
      <c r="B25" s="204" t="s">
        <v>229</v>
      </c>
      <c r="C25" s="211" t="str">
        <f>'2. PEACHecklist+'!D26</f>
        <v>Choose One</v>
      </c>
      <c r="D25" s="162">
        <v>3</v>
      </c>
      <c r="E25" s="206">
        <f t="shared" si="0"/>
        <v>0</v>
      </c>
      <c r="F25" s="364" t="str">
        <f>IF('2. PEACHecklist+'!E26&lt;&gt;"",'2. PEACHecklist+'!E26,"")</f>
        <v/>
      </c>
      <c r="G25" s="278"/>
      <c r="H25" s="158"/>
      <c r="I25" s="158"/>
      <c r="J25" s="158"/>
      <c r="K25" s="158"/>
      <c r="L25" s="158"/>
      <c r="M25" s="158"/>
      <c r="N25" s="158"/>
      <c r="O25" s="158"/>
    </row>
    <row r="26" spans="1:15" s="159" customFormat="1" ht="50.1" customHeight="1">
      <c r="A26" s="247"/>
      <c r="B26" s="207" t="s">
        <v>230</v>
      </c>
      <c r="C26" s="208" t="str">
        <f>'2. PEACHecklist+'!D37</f>
        <v>Choose One</v>
      </c>
      <c r="D26" s="209">
        <v>1</v>
      </c>
      <c r="E26" s="210">
        <f t="shared" si="0"/>
        <v>0</v>
      </c>
      <c r="F26" s="366" t="str">
        <f>IF('2. PEACHecklist+'!E37&lt;&gt;"",'2. PEACHecklist+'!E37,"")</f>
        <v/>
      </c>
      <c r="G26" s="158"/>
      <c r="H26" s="158"/>
      <c r="I26" s="158"/>
      <c r="J26" s="158"/>
      <c r="K26" s="158"/>
      <c r="L26" s="158"/>
      <c r="M26" s="158"/>
      <c r="N26" s="158"/>
      <c r="O26" s="158"/>
    </row>
    <row r="27" spans="1:15" s="159" customFormat="1" ht="33" customHeight="1">
      <c r="A27" s="245"/>
      <c r="B27" s="204" t="s">
        <v>231</v>
      </c>
      <c r="C27" s="211" t="str">
        <f>'2. PEACHecklist+'!D38</f>
        <v>Choose One</v>
      </c>
      <c r="D27" s="162">
        <v>3</v>
      </c>
      <c r="E27" s="206">
        <f t="shared" si="0"/>
        <v>0</v>
      </c>
      <c r="F27" s="364" t="str">
        <f>IF('2. PEACHecklist+'!E38&lt;&gt;"",'2. PEACHecklist+'!E38,"")</f>
        <v/>
      </c>
      <c r="G27" s="278"/>
      <c r="H27" s="158"/>
      <c r="I27" s="158"/>
      <c r="J27" s="158"/>
      <c r="K27" s="158"/>
      <c r="L27" s="158"/>
      <c r="M27" s="158"/>
      <c r="N27" s="158"/>
      <c r="O27" s="158"/>
    </row>
    <row r="28" spans="1:15" s="159" customFormat="1" ht="50.1" customHeight="1">
      <c r="A28" s="182"/>
      <c r="B28" s="207" t="s">
        <v>232</v>
      </c>
      <c r="C28" s="208" t="str">
        <f>'2. PEACHecklist+'!D52</f>
        <v>Choose One</v>
      </c>
      <c r="D28" s="209">
        <v>1</v>
      </c>
      <c r="E28" s="210">
        <f t="shared" si="0"/>
        <v>0</v>
      </c>
      <c r="F28" s="366" t="str">
        <f>IF('2. PEACHecklist+'!E52&lt;&gt;"",'2. PEACHecklist+'!E52,"")</f>
        <v/>
      </c>
      <c r="G28" s="158"/>
      <c r="H28" s="158"/>
      <c r="I28" s="158"/>
      <c r="J28" s="158"/>
      <c r="K28" s="158"/>
      <c r="L28" s="158"/>
      <c r="M28" s="158"/>
      <c r="N28" s="158"/>
      <c r="O28" s="158"/>
    </row>
    <row r="29" spans="1:15" s="159" customFormat="1" ht="50.1" customHeight="1">
      <c r="A29" s="245"/>
      <c r="B29" s="204" t="s">
        <v>233</v>
      </c>
      <c r="C29" s="211" t="str">
        <f>'2. PEACHecklist+'!D62</f>
        <v>Choose One</v>
      </c>
      <c r="D29" s="162">
        <v>1</v>
      </c>
      <c r="E29" s="206">
        <f t="shared" si="0"/>
        <v>0</v>
      </c>
      <c r="F29" s="364" t="str">
        <f>IF('2. PEACHecklist+'!E62&lt;&gt;"",'2. PEACHecklist+'!E62,"")</f>
        <v/>
      </c>
      <c r="G29" s="278"/>
      <c r="H29" s="158"/>
      <c r="I29" s="158"/>
      <c r="J29" s="158"/>
      <c r="K29" s="158"/>
      <c r="L29" s="158"/>
      <c r="M29" s="158"/>
      <c r="N29" s="158"/>
      <c r="O29" s="158"/>
    </row>
    <row r="30" spans="1:15" s="159" customFormat="1" ht="50.1" customHeight="1">
      <c r="A30" s="247"/>
      <c r="B30" s="207" t="s">
        <v>234</v>
      </c>
      <c r="C30" s="208" t="str">
        <f>'2. PEACHecklist+'!D65</f>
        <v>Choose One</v>
      </c>
      <c r="D30" s="209">
        <v>2</v>
      </c>
      <c r="E30" s="210">
        <f t="shared" si="0"/>
        <v>0</v>
      </c>
      <c r="F30" s="366" t="str">
        <f>IF('2. PEACHecklist+'!E65&lt;&gt;"",'2. PEACHecklist+'!E65,"")</f>
        <v/>
      </c>
      <c r="G30" s="158"/>
      <c r="H30" s="158"/>
      <c r="I30" s="158"/>
      <c r="J30" s="158"/>
      <c r="K30" s="158"/>
      <c r="L30" s="158"/>
      <c r="M30" s="158"/>
      <c r="N30" s="158"/>
      <c r="O30" s="158"/>
    </row>
    <row r="31" spans="1:15" s="159" customFormat="1" ht="56.25" customHeight="1">
      <c r="A31" s="245"/>
      <c r="B31" s="204" t="s">
        <v>235</v>
      </c>
      <c r="C31" s="211" t="str">
        <f>'2. PEACHecklist+'!D66</f>
        <v>Choose One</v>
      </c>
      <c r="D31" s="162">
        <v>1</v>
      </c>
      <c r="E31" s="206">
        <f t="shared" si="0"/>
        <v>0</v>
      </c>
      <c r="F31" s="364" t="str">
        <f>IF('2. PEACHecklist+'!E66&lt;&gt;"",'2. PEACHecklist+'!E66,"")</f>
        <v/>
      </c>
      <c r="G31" s="278"/>
      <c r="H31" s="158"/>
      <c r="I31" s="158"/>
      <c r="J31" s="158"/>
      <c r="K31" s="158"/>
      <c r="L31" s="158"/>
      <c r="M31" s="158"/>
      <c r="N31" s="158"/>
      <c r="O31" s="158"/>
    </row>
    <row r="32" spans="1:15" s="159" customFormat="1" ht="33" customHeight="1">
      <c r="A32" s="247"/>
      <c r="B32" s="207" t="s">
        <v>236</v>
      </c>
      <c r="C32" s="208" t="str">
        <f>'2. PEACHecklist+'!D67</f>
        <v>Choose One</v>
      </c>
      <c r="D32" s="209">
        <v>3</v>
      </c>
      <c r="E32" s="210">
        <f t="shared" si="0"/>
        <v>0</v>
      </c>
      <c r="F32" s="366" t="str">
        <f>IF('2. PEACHecklist+'!E67&lt;&gt;"",'2. PEACHecklist+'!E67,"")</f>
        <v/>
      </c>
      <c r="G32" s="158"/>
      <c r="H32" s="158"/>
      <c r="I32" s="158"/>
      <c r="J32" s="158"/>
      <c r="K32" s="158"/>
      <c r="L32" s="158"/>
      <c r="M32" s="158"/>
      <c r="N32" s="158"/>
      <c r="O32" s="158"/>
    </row>
    <row r="33" spans="1:15" s="159" customFormat="1" ht="50.1" customHeight="1">
      <c r="A33" s="245"/>
      <c r="B33" s="204" t="s">
        <v>237</v>
      </c>
      <c r="C33" s="211" t="str">
        <f>'2. PEACHecklist+'!D72</f>
        <v>Choose One</v>
      </c>
      <c r="D33" s="162">
        <v>1</v>
      </c>
      <c r="E33" s="206">
        <f t="shared" si="0"/>
        <v>0</v>
      </c>
      <c r="F33" s="364" t="str">
        <f>IF('2. PEACHecklist+'!E72&lt;&gt;"",'2. PEACHecklist+'!E72,"")</f>
        <v/>
      </c>
      <c r="G33" s="278"/>
      <c r="H33" s="158"/>
      <c r="I33" s="158"/>
      <c r="J33" s="158"/>
      <c r="K33" s="158"/>
      <c r="L33" s="158"/>
      <c r="M33" s="158"/>
      <c r="N33" s="158"/>
      <c r="O33" s="158"/>
    </row>
    <row r="34" spans="1:15" s="159" customFormat="1" ht="30">
      <c r="A34" s="247"/>
      <c r="B34" s="207" t="s">
        <v>238</v>
      </c>
      <c r="C34" s="208" t="str">
        <f>'2. PEACHecklist+'!D73</f>
        <v>Choose One</v>
      </c>
      <c r="D34" s="209">
        <v>1</v>
      </c>
      <c r="E34" s="210">
        <f t="shared" si="0"/>
        <v>0</v>
      </c>
      <c r="F34" s="366" t="str">
        <f>IF('2. PEACHecklist+'!E73&lt;&gt;"",'2. PEACHecklist+'!E73,"")</f>
        <v/>
      </c>
      <c r="G34" s="158"/>
      <c r="H34" s="158"/>
      <c r="I34" s="158"/>
      <c r="J34" s="158"/>
      <c r="K34" s="158"/>
      <c r="L34" s="158"/>
      <c r="M34" s="158"/>
      <c r="N34" s="158"/>
      <c r="O34" s="158"/>
    </row>
    <row r="35" spans="1:15" s="159" customFormat="1" ht="33" customHeight="1">
      <c r="A35" s="246"/>
      <c r="B35" s="204" t="s">
        <v>239</v>
      </c>
      <c r="C35" s="211" t="str">
        <f>'2. PEACHecklist+'!D79</f>
        <v>Choose One</v>
      </c>
      <c r="D35" s="162">
        <v>1</v>
      </c>
      <c r="E35" s="206">
        <f t="shared" si="0"/>
        <v>0</v>
      </c>
      <c r="F35" s="364" t="str">
        <f>IF('2. PEACHecklist+'!E79&lt;&gt;"",'2. PEACHecklist+'!E79,"")</f>
        <v/>
      </c>
      <c r="G35" s="278"/>
      <c r="H35" s="158"/>
      <c r="I35" s="158"/>
      <c r="J35" s="158"/>
      <c r="K35" s="158"/>
      <c r="L35" s="158"/>
      <c r="M35" s="158"/>
      <c r="N35" s="158"/>
      <c r="O35" s="158"/>
    </row>
    <row r="36" spans="1:15" s="159" customFormat="1" ht="30">
      <c r="A36" s="182"/>
      <c r="B36" s="207" t="s">
        <v>240</v>
      </c>
      <c r="C36" s="208" t="str">
        <f>'2. PEACHecklist+'!D83</f>
        <v>Choose One</v>
      </c>
      <c r="D36" s="209">
        <v>2</v>
      </c>
      <c r="E36" s="210">
        <f t="shared" si="0"/>
        <v>0</v>
      </c>
      <c r="F36" s="366" t="str">
        <f>IF('2. PEACHecklist+'!E83&lt;&gt;"",'2. PEACHecklist+'!E83,"")</f>
        <v/>
      </c>
      <c r="G36" s="278"/>
      <c r="H36" s="158"/>
      <c r="I36" s="158"/>
      <c r="J36" s="158"/>
      <c r="K36" s="158"/>
      <c r="L36" s="158"/>
      <c r="M36" s="158"/>
      <c r="N36" s="158"/>
      <c r="O36" s="158"/>
    </row>
    <row r="37" spans="1:15" s="159" customFormat="1" ht="12.75">
      <c r="A37" s="212"/>
      <c r="B37" s="212"/>
      <c r="C37" s="212"/>
      <c r="D37" s="212"/>
      <c r="E37" s="212"/>
      <c r="F37" s="212"/>
      <c r="G37" s="278"/>
      <c r="H37" s="158"/>
      <c r="I37" s="158"/>
      <c r="J37" s="158"/>
      <c r="K37" s="158"/>
      <c r="L37" s="158"/>
      <c r="M37" s="158"/>
      <c r="N37" s="158"/>
      <c r="O37" s="158"/>
    </row>
    <row r="38" spans="1:15" s="161" customFormat="1" ht="15">
      <c r="A38" s="248"/>
      <c r="B38" s="213" t="s">
        <v>315</v>
      </c>
      <c r="C38" s="214"/>
      <c r="D38" s="214">
        <f>SUM(D22:D37)</f>
        <v>32</v>
      </c>
      <c r="E38" s="215">
        <f>SUM(E22:E37)</f>
        <v>0</v>
      </c>
      <c r="F38" s="249"/>
      <c r="G38" s="279"/>
      <c r="H38" s="160"/>
      <c r="I38" s="160"/>
      <c r="J38" s="160"/>
      <c r="K38" s="160"/>
      <c r="L38" s="160"/>
      <c r="M38" s="160"/>
      <c r="N38" s="160"/>
      <c r="O38" s="160"/>
    </row>
    <row r="39" spans="1:15" s="65" customFormat="1" ht="15">
      <c r="A39" s="250"/>
      <c r="B39" s="216"/>
      <c r="C39" s="217"/>
      <c r="D39" s="217"/>
      <c r="E39" s="218"/>
      <c r="F39" s="251"/>
      <c r="G39" s="280"/>
      <c r="H39" s="67"/>
      <c r="I39" s="67"/>
      <c r="J39" s="67"/>
      <c r="K39" s="67"/>
      <c r="L39" s="67"/>
      <c r="M39" s="67"/>
      <c r="N39" s="67"/>
      <c r="O39" s="67"/>
    </row>
    <row r="40" spans="1:15" ht="30" customHeight="1">
      <c r="A40" s="457" t="s">
        <v>207</v>
      </c>
      <c r="B40" s="457"/>
      <c r="C40" s="457"/>
      <c r="D40" s="457"/>
      <c r="E40" s="457"/>
      <c r="F40" s="457"/>
      <c r="G40" s="275"/>
      <c r="H40" s="66"/>
      <c r="I40" s="66"/>
      <c r="J40" s="66"/>
      <c r="K40" s="66"/>
      <c r="L40" s="66"/>
      <c r="M40" s="66"/>
      <c r="N40" s="66"/>
      <c r="O40" s="66"/>
    </row>
    <row r="41" spans="1:15" ht="50.1" customHeight="1">
      <c r="A41" s="252"/>
      <c r="B41" s="219" t="s">
        <v>399</v>
      </c>
      <c r="C41" s="220" t="str">
        <f>'2. PEACHecklist+'!D96</f>
        <v>Choose One</v>
      </c>
      <c r="D41" s="221">
        <v>5</v>
      </c>
      <c r="E41" s="222">
        <f t="shared" si="0"/>
        <v>0</v>
      </c>
      <c r="F41" s="364" t="str">
        <f>IF('2. PEACHecklist+'!E96&lt;&gt;"",'2. PEACHecklist+'!E96,"")</f>
        <v/>
      </c>
      <c r="G41" s="275"/>
      <c r="H41" s="66"/>
      <c r="I41" s="66"/>
      <c r="J41" s="66"/>
      <c r="K41" s="66"/>
      <c r="L41" s="66"/>
      <c r="M41" s="66"/>
      <c r="N41" s="66"/>
      <c r="O41" s="66"/>
    </row>
    <row r="42" spans="1:15" ht="15">
      <c r="A42" s="254"/>
      <c r="B42" s="213" t="s">
        <v>315</v>
      </c>
      <c r="C42" s="223"/>
      <c r="D42" s="224">
        <f>SUM(D41)</f>
        <v>5</v>
      </c>
      <c r="E42" s="225">
        <f>SUM(E41)</f>
        <v>0</v>
      </c>
      <c r="F42" s="255"/>
      <c r="G42" s="275"/>
      <c r="H42" s="66"/>
      <c r="I42" s="66"/>
      <c r="J42" s="66"/>
      <c r="K42" s="66"/>
      <c r="L42" s="66"/>
      <c r="M42" s="66"/>
      <c r="N42" s="66"/>
      <c r="O42" s="66"/>
    </row>
    <row r="43" spans="1:15" ht="9" customHeight="1">
      <c r="A43" s="250"/>
      <c r="B43" s="226"/>
      <c r="C43" s="227"/>
      <c r="D43" s="217"/>
      <c r="E43" s="218"/>
      <c r="F43" s="251"/>
      <c r="G43" s="275"/>
      <c r="H43" s="66"/>
      <c r="I43" s="66"/>
      <c r="J43" s="66"/>
      <c r="K43" s="66"/>
      <c r="L43" s="66"/>
      <c r="M43" s="66"/>
      <c r="N43" s="66"/>
      <c r="O43" s="66"/>
    </row>
    <row r="44" spans="1:15" s="155" customFormat="1" ht="30" customHeight="1">
      <c r="A44" s="460" t="s">
        <v>209</v>
      </c>
      <c r="B44" s="460"/>
      <c r="C44" s="460"/>
      <c r="D44" s="460"/>
      <c r="E44" s="460"/>
      <c r="F44" s="460"/>
      <c r="G44" s="281"/>
      <c r="H44" s="154"/>
      <c r="I44" s="154"/>
      <c r="J44" s="154"/>
      <c r="K44" s="154"/>
      <c r="L44" s="154"/>
      <c r="M44" s="154"/>
      <c r="N44" s="154"/>
      <c r="O44" s="154"/>
    </row>
    <row r="45" spans="1:15" s="159" customFormat="1" ht="33" customHeight="1">
      <c r="A45" s="245"/>
      <c r="B45" s="204" t="s">
        <v>241</v>
      </c>
      <c r="C45" s="211" t="str">
        <f>'2. PEACHecklist+'!D108</f>
        <v>Choose One</v>
      </c>
      <c r="D45" s="162">
        <v>1</v>
      </c>
      <c r="E45" s="206">
        <f t="shared" si="0"/>
        <v>0</v>
      </c>
      <c r="F45" s="364" t="str">
        <f>IF('2. PEACHecklist+'!E108&lt;&gt;"",'2. PEACHecklist+'!E108,"")</f>
        <v/>
      </c>
      <c r="G45" s="278"/>
      <c r="H45" s="158"/>
      <c r="I45" s="158"/>
      <c r="J45" s="158"/>
      <c r="K45" s="158"/>
      <c r="L45" s="158"/>
      <c r="M45" s="158"/>
      <c r="N45" s="158"/>
      <c r="O45" s="158"/>
    </row>
    <row r="46" spans="1:15" s="159" customFormat="1" ht="50.1" customHeight="1">
      <c r="A46" s="247"/>
      <c r="B46" s="207" t="s">
        <v>242</v>
      </c>
      <c r="C46" s="208" t="str">
        <f>'2. PEACHecklist+'!D111</f>
        <v>Choose One</v>
      </c>
      <c r="D46" s="209">
        <v>1</v>
      </c>
      <c r="E46" s="210">
        <f t="shared" si="0"/>
        <v>0</v>
      </c>
      <c r="F46" s="366" t="str">
        <f>IF('2. PEACHecklist+'!E111&lt;&gt;"",'2. PEACHecklist+'!E111,"")</f>
        <v/>
      </c>
      <c r="G46" s="278"/>
      <c r="H46" s="158"/>
      <c r="I46" s="158"/>
      <c r="J46" s="158"/>
      <c r="K46" s="158"/>
      <c r="L46" s="158"/>
      <c r="M46" s="158"/>
      <c r="N46" s="158"/>
      <c r="O46" s="158"/>
    </row>
    <row r="47" spans="1:15" s="161" customFormat="1" ht="15">
      <c r="A47" s="256"/>
      <c r="B47" s="228" t="s">
        <v>315</v>
      </c>
      <c r="C47" s="229"/>
      <c r="D47" s="229">
        <f>D45+D46</f>
        <v>2</v>
      </c>
      <c r="E47" s="215">
        <f>SUM(E45:E46)</f>
        <v>0</v>
      </c>
      <c r="F47" s="257"/>
      <c r="G47" s="279"/>
      <c r="H47" s="160"/>
      <c r="I47" s="160"/>
      <c r="J47" s="160"/>
      <c r="K47" s="160"/>
      <c r="L47" s="160"/>
      <c r="M47" s="160"/>
      <c r="N47" s="160"/>
      <c r="O47" s="160"/>
    </row>
    <row r="48" spans="1:15" s="65" customFormat="1" ht="9" customHeight="1">
      <c r="A48" s="250"/>
      <c r="B48" s="216"/>
      <c r="C48" s="217"/>
      <c r="D48" s="217"/>
      <c r="E48" s="218"/>
      <c r="F48" s="251"/>
      <c r="G48" s="280"/>
      <c r="H48" s="67"/>
      <c r="I48" s="67"/>
      <c r="J48" s="67"/>
      <c r="K48" s="67"/>
      <c r="L48" s="67"/>
      <c r="M48" s="67"/>
      <c r="N48" s="67"/>
      <c r="O48" s="67"/>
    </row>
    <row r="49" spans="1:15" ht="30" customHeight="1">
      <c r="A49" s="453" t="s">
        <v>210</v>
      </c>
      <c r="B49" s="453"/>
      <c r="C49" s="453"/>
      <c r="D49" s="453"/>
      <c r="E49" s="453"/>
      <c r="F49" s="453"/>
      <c r="G49" s="275"/>
      <c r="H49" s="66"/>
      <c r="I49" s="66"/>
      <c r="J49" s="66"/>
      <c r="K49" s="66"/>
      <c r="L49" s="66"/>
      <c r="M49" s="66"/>
      <c r="N49" s="66"/>
      <c r="O49" s="66"/>
    </row>
    <row r="50" spans="1:15" s="159" customFormat="1" ht="50.1" customHeight="1">
      <c r="A50" s="246"/>
      <c r="B50" s="204" t="s">
        <v>243</v>
      </c>
      <c r="C50" s="211" t="str">
        <f>'2. PEACHecklist+'!D121</f>
        <v>Choose One</v>
      </c>
      <c r="D50" s="162">
        <v>1</v>
      </c>
      <c r="E50" s="206">
        <f t="shared" si="0"/>
        <v>0</v>
      </c>
      <c r="F50" s="364" t="str">
        <f>IF('2. PEACHecklist+'!E121&lt;&gt;"",'2. PEACHecklist+'!E121,"")</f>
        <v/>
      </c>
      <c r="G50" s="278"/>
      <c r="H50" s="158"/>
      <c r="I50" s="158"/>
      <c r="J50" s="158"/>
      <c r="K50" s="158"/>
      <c r="L50" s="158"/>
      <c r="M50" s="158"/>
      <c r="N50" s="158"/>
      <c r="O50" s="158"/>
    </row>
    <row r="51" spans="1:15" s="159" customFormat="1" ht="50.1" customHeight="1">
      <c r="A51" s="182"/>
      <c r="B51" s="207" t="s">
        <v>244</v>
      </c>
      <c r="C51" s="208" t="str">
        <f>'2. PEACHecklist+'!D122</f>
        <v>Choose One</v>
      </c>
      <c r="D51" s="209">
        <v>3</v>
      </c>
      <c r="E51" s="210">
        <f t="shared" si="0"/>
        <v>0</v>
      </c>
      <c r="F51" s="366" t="str">
        <f>IF('2. PEACHecklist+'!E122&lt;&gt;"",'2. PEACHecklist+'!E122,"")</f>
        <v/>
      </c>
      <c r="G51" s="278"/>
      <c r="H51" s="158"/>
      <c r="I51" s="158"/>
      <c r="J51" s="158"/>
      <c r="K51" s="158"/>
      <c r="L51" s="158"/>
      <c r="M51" s="158"/>
      <c r="N51" s="158"/>
      <c r="O51" s="158"/>
    </row>
    <row r="52" spans="1:15" s="159" customFormat="1" ht="50.1" customHeight="1">
      <c r="A52" s="246"/>
      <c r="B52" s="204" t="s">
        <v>245</v>
      </c>
      <c r="C52" s="211" t="str">
        <f>'2. PEACHecklist+'!D125</f>
        <v>Choose One</v>
      </c>
      <c r="D52" s="162">
        <v>1</v>
      </c>
      <c r="E52" s="206">
        <f t="shared" si="0"/>
        <v>0</v>
      </c>
      <c r="F52" s="364" t="str">
        <f>IF('2. PEACHecklist+'!E125&lt;&gt;"",'2. PEACHecklist+'!E125,"")</f>
        <v/>
      </c>
      <c r="G52" s="278"/>
      <c r="H52" s="158"/>
      <c r="I52" s="158"/>
      <c r="J52" s="158"/>
      <c r="K52" s="158"/>
      <c r="L52" s="158"/>
      <c r="M52" s="158"/>
      <c r="N52" s="158"/>
      <c r="O52" s="158"/>
    </row>
    <row r="53" spans="1:15" s="161" customFormat="1" ht="15">
      <c r="A53" s="256"/>
      <c r="B53" s="213" t="s">
        <v>315</v>
      </c>
      <c r="C53" s="214"/>
      <c r="D53" s="229">
        <f>SUM(D50:D52)</f>
        <v>5</v>
      </c>
      <c r="E53" s="215">
        <f>SUM(E50:E52)</f>
        <v>0</v>
      </c>
      <c r="F53" s="257"/>
      <c r="G53" s="279"/>
      <c r="H53" s="160"/>
      <c r="I53" s="160"/>
      <c r="J53" s="160"/>
      <c r="K53" s="160"/>
      <c r="L53" s="160"/>
      <c r="M53" s="160"/>
      <c r="N53" s="160"/>
      <c r="O53" s="160"/>
    </row>
    <row r="54" spans="1:15" s="65" customFormat="1" ht="9" customHeight="1">
      <c r="A54" s="250"/>
      <c r="B54" s="216"/>
      <c r="C54" s="217"/>
      <c r="D54" s="217"/>
      <c r="E54" s="218"/>
      <c r="F54" s="251"/>
      <c r="G54" s="280"/>
      <c r="H54" s="67"/>
      <c r="I54" s="67"/>
      <c r="J54" s="67"/>
      <c r="K54" s="67"/>
      <c r="L54" s="67"/>
      <c r="M54" s="67"/>
      <c r="N54" s="67"/>
      <c r="O54" s="67"/>
    </row>
    <row r="55" spans="1:15" ht="30" customHeight="1">
      <c r="A55" s="450" t="s">
        <v>211</v>
      </c>
      <c r="B55" s="461"/>
      <c r="C55" s="461"/>
      <c r="D55" s="461"/>
      <c r="E55" s="461"/>
      <c r="F55" s="461"/>
      <c r="G55" s="275"/>
      <c r="H55" s="66"/>
      <c r="I55" s="66"/>
      <c r="J55" s="66"/>
      <c r="K55" s="66"/>
      <c r="L55" s="66"/>
      <c r="M55" s="66"/>
      <c r="N55" s="66"/>
      <c r="O55" s="66"/>
    </row>
    <row r="56" spans="1:15" s="159" customFormat="1" ht="33" customHeight="1">
      <c r="A56" s="246"/>
      <c r="B56" s="204" t="s">
        <v>246</v>
      </c>
      <c r="C56" s="211" t="str">
        <f>'2. PEACHecklist+'!D135</f>
        <v>Choose One</v>
      </c>
      <c r="D56" s="162">
        <v>2</v>
      </c>
      <c r="E56" s="206">
        <f t="shared" si="0"/>
        <v>0</v>
      </c>
      <c r="F56" s="364" t="str">
        <f>IF('2. PEACHecklist+'!E135&lt;&gt;"",'2. PEACHecklist+'!E135,"")</f>
        <v/>
      </c>
      <c r="G56" s="278"/>
      <c r="H56" s="158"/>
      <c r="I56" s="158"/>
      <c r="J56" s="158"/>
      <c r="K56" s="158"/>
      <c r="L56" s="158"/>
      <c r="M56" s="158"/>
      <c r="N56" s="158"/>
      <c r="O56" s="158"/>
    </row>
    <row r="57" spans="1:15" s="159" customFormat="1" ht="50.1" customHeight="1">
      <c r="A57" s="182"/>
      <c r="B57" s="207" t="s">
        <v>247</v>
      </c>
      <c r="C57" s="208" t="str">
        <f>'2. PEACHecklist+'!D139</f>
        <v>Choose One</v>
      </c>
      <c r="D57" s="209">
        <v>5</v>
      </c>
      <c r="E57" s="210">
        <f t="shared" si="0"/>
        <v>0</v>
      </c>
      <c r="F57" s="366" t="str">
        <f>IF('2. PEACHecklist+'!E139&lt;&gt;"",'2. PEACHecklist+'!E139,"")</f>
        <v/>
      </c>
      <c r="G57" s="278"/>
      <c r="H57" s="158"/>
      <c r="I57" s="158"/>
      <c r="J57" s="158"/>
      <c r="K57" s="158"/>
      <c r="L57" s="158"/>
      <c r="M57" s="158"/>
      <c r="N57" s="158"/>
      <c r="O57" s="158"/>
    </row>
    <row r="58" spans="1:15" s="159" customFormat="1" ht="50.1" customHeight="1">
      <c r="A58" s="246"/>
      <c r="B58" s="204" t="s">
        <v>248</v>
      </c>
      <c r="C58" s="211" t="str">
        <f>'2. PEACHecklist+'!D141</f>
        <v>Choose One</v>
      </c>
      <c r="D58" s="162">
        <v>1</v>
      </c>
      <c r="E58" s="206">
        <f t="shared" si="0"/>
        <v>0</v>
      </c>
      <c r="F58" s="364" t="str">
        <f>IF('2. PEACHecklist+'!E141&lt;&gt;"",'2. PEACHecklist+'!E141,"")</f>
        <v/>
      </c>
      <c r="G58" s="278"/>
      <c r="H58" s="158"/>
      <c r="I58" s="158"/>
      <c r="J58" s="158"/>
      <c r="K58" s="158"/>
      <c r="L58" s="158"/>
      <c r="M58" s="158"/>
      <c r="N58" s="158"/>
      <c r="O58" s="158"/>
    </row>
    <row r="59" spans="1:15" s="161" customFormat="1" ht="15">
      <c r="A59" s="256"/>
      <c r="B59" s="213" t="s">
        <v>315</v>
      </c>
      <c r="C59" s="214"/>
      <c r="D59" s="229">
        <f>SUM(D56:D58)</f>
        <v>8</v>
      </c>
      <c r="E59" s="215">
        <f>SUM(E56:E58)</f>
        <v>0</v>
      </c>
      <c r="F59" s="257"/>
      <c r="G59" s="279"/>
      <c r="H59" s="160"/>
      <c r="I59" s="160"/>
      <c r="J59" s="160"/>
      <c r="K59" s="160"/>
      <c r="L59" s="160"/>
      <c r="M59" s="160"/>
      <c r="N59" s="160"/>
      <c r="O59" s="160"/>
    </row>
    <row r="60" spans="1:15" s="65" customFormat="1" ht="9" customHeight="1">
      <c r="A60" s="250"/>
      <c r="B60" s="216"/>
      <c r="C60" s="217"/>
      <c r="D60" s="217"/>
      <c r="E60" s="218"/>
      <c r="F60" s="251"/>
      <c r="G60" s="280"/>
      <c r="H60" s="67"/>
      <c r="I60" s="67"/>
      <c r="J60" s="67"/>
      <c r="K60" s="67"/>
      <c r="L60" s="67"/>
      <c r="M60" s="67"/>
      <c r="N60" s="67"/>
      <c r="O60" s="67"/>
    </row>
    <row r="61" spans="1:15" ht="30" customHeight="1">
      <c r="A61" s="449" t="s">
        <v>212</v>
      </c>
      <c r="B61" s="449"/>
      <c r="C61" s="449"/>
      <c r="D61" s="449"/>
      <c r="E61" s="449"/>
      <c r="F61" s="449"/>
      <c r="G61" s="275"/>
      <c r="H61" s="66"/>
      <c r="I61" s="66"/>
      <c r="J61" s="66"/>
      <c r="K61" s="66"/>
      <c r="L61" s="66"/>
      <c r="M61" s="66"/>
      <c r="N61" s="66"/>
      <c r="O61" s="66"/>
    </row>
    <row r="62" spans="1:15" s="159" customFormat="1" ht="50.1" customHeight="1">
      <c r="A62" s="245"/>
      <c r="B62" s="204" t="s">
        <v>249</v>
      </c>
      <c r="C62" s="211" t="str">
        <f>'2. PEACHecklist+'!D151</f>
        <v>Choose One</v>
      </c>
      <c r="D62" s="162">
        <v>1</v>
      </c>
      <c r="E62" s="206">
        <f t="shared" si="0"/>
        <v>0</v>
      </c>
      <c r="F62" s="364" t="str">
        <f>IF('2. PEACHecklist+'!E151&lt;&gt;"",'2. PEACHecklist+'!E151,"")</f>
        <v/>
      </c>
      <c r="G62" s="278"/>
      <c r="H62" s="158"/>
      <c r="I62" s="158"/>
      <c r="J62" s="158"/>
      <c r="K62" s="158"/>
      <c r="L62" s="158"/>
      <c r="M62" s="158"/>
      <c r="N62" s="158"/>
      <c r="O62" s="158"/>
    </row>
    <row r="63" spans="1:15" s="159" customFormat="1" ht="33" customHeight="1">
      <c r="A63" s="247"/>
      <c r="B63" s="207" t="s">
        <v>250</v>
      </c>
      <c r="C63" s="208" t="str">
        <f>'2. PEACHecklist+'!D152</f>
        <v>Choose One</v>
      </c>
      <c r="D63" s="209">
        <v>1</v>
      </c>
      <c r="E63" s="210">
        <f t="shared" si="0"/>
        <v>0</v>
      </c>
      <c r="F63" s="366" t="str">
        <f>IF('2. PEACHecklist+'!E152&lt;&gt;"",'2. PEACHecklist+'!E152,"")</f>
        <v/>
      </c>
      <c r="G63" s="278"/>
      <c r="H63" s="158"/>
      <c r="I63" s="158"/>
      <c r="J63" s="158"/>
      <c r="K63" s="158"/>
      <c r="L63" s="158"/>
      <c r="M63" s="158"/>
      <c r="N63" s="158"/>
      <c r="O63" s="158"/>
    </row>
    <row r="64" spans="1:15" s="159" customFormat="1" ht="50.1" customHeight="1">
      <c r="A64" s="246"/>
      <c r="B64" s="204" t="s">
        <v>251</v>
      </c>
      <c r="C64" s="211" t="str">
        <f>'2. PEACHecklist+'!D155</f>
        <v>Choose One</v>
      </c>
      <c r="D64" s="162">
        <v>2</v>
      </c>
      <c r="E64" s="206">
        <f t="shared" si="0"/>
        <v>0</v>
      </c>
      <c r="F64" s="364" t="str">
        <f>IF('2. PEACHecklist+'!E155&lt;&gt;"",'2. PEACHecklist+'!E155,"")</f>
        <v/>
      </c>
      <c r="G64" s="278"/>
      <c r="H64" s="158"/>
      <c r="I64" s="158"/>
      <c r="J64" s="158"/>
      <c r="K64" s="158"/>
      <c r="L64" s="158"/>
      <c r="M64" s="158"/>
      <c r="N64" s="158"/>
      <c r="O64" s="158"/>
    </row>
    <row r="65" spans="1:15" s="159" customFormat="1" ht="60" customHeight="1">
      <c r="A65" s="182"/>
      <c r="B65" s="207" t="s">
        <v>252</v>
      </c>
      <c r="C65" s="208" t="str">
        <f>'2. PEACHecklist+'!D156</f>
        <v>Choose One</v>
      </c>
      <c r="D65" s="209">
        <v>5</v>
      </c>
      <c r="E65" s="210">
        <f t="shared" si="0"/>
        <v>0</v>
      </c>
      <c r="F65" s="366" t="str">
        <f>IF('2. PEACHecklist+'!E156&lt;&gt;"",'2. PEACHecklist+'!E156,"")</f>
        <v/>
      </c>
      <c r="G65" s="278"/>
      <c r="H65" s="158"/>
      <c r="I65" s="158"/>
      <c r="J65" s="158"/>
      <c r="K65" s="158"/>
      <c r="L65" s="158"/>
      <c r="M65" s="158"/>
      <c r="N65" s="158"/>
      <c r="O65" s="158"/>
    </row>
    <row r="66" spans="1:15" s="159" customFormat="1" ht="59.25" customHeight="1">
      <c r="A66" s="246"/>
      <c r="B66" s="204" t="s">
        <v>253</v>
      </c>
      <c r="C66" s="211" t="str">
        <f>'2. PEACHecklist+'!D158</f>
        <v>Choose One</v>
      </c>
      <c r="D66" s="162">
        <v>2</v>
      </c>
      <c r="E66" s="206">
        <f t="shared" si="0"/>
        <v>0</v>
      </c>
      <c r="F66" s="364" t="str">
        <f>IF('2. PEACHecklist+'!E158&lt;&gt;"",'2. PEACHecklist+'!E158,"")</f>
        <v/>
      </c>
      <c r="G66" s="278"/>
      <c r="H66" s="158"/>
      <c r="I66" s="158"/>
      <c r="J66" s="158"/>
      <c r="K66" s="158"/>
      <c r="L66" s="158"/>
      <c r="M66" s="158"/>
      <c r="N66" s="158"/>
      <c r="O66" s="158"/>
    </row>
    <row r="67" spans="1:15" s="159" customFormat="1" ht="33" customHeight="1">
      <c r="A67" s="247"/>
      <c r="B67" s="207" t="s">
        <v>357</v>
      </c>
      <c r="C67" s="208" t="str">
        <f>'2. PEACHecklist+'!D168</f>
        <v>Choose One</v>
      </c>
      <c r="D67" s="209">
        <v>5</v>
      </c>
      <c r="E67" s="210">
        <f t="shared" si="0"/>
        <v>0</v>
      </c>
      <c r="F67" s="366" t="str">
        <f>IF('2. PEACHecklist+'!E160&lt;&gt;"",'2. PEACHecklist+'!E160,"")</f>
        <v/>
      </c>
      <c r="G67" s="278"/>
      <c r="H67" s="158"/>
      <c r="I67" s="158"/>
      <c r="J67" s="158"/>
      <c r="K67" s="158"/>
      <c r="L67" s="158"/>
      <c r="M67" s="158"/>
      <c r="N67" s="158"/>
      <c r="O67" s="158"/>
    </row>
    <row r="68" spans="1:15" s="159" customFormat="1" ht="33" customHeight="1">
      <c r="A68" s="245"/>
      <c r="B68" s="204" t="s">
        <v>255</v>
      </c>
      <c r="C68" s="211" t="str">
        <f>'2. PEACHecklist+'!D160</f>
        <v>Choose One</v>
      </c>
      <c r="D68" s="162">
        <v>2</v>
      </c>
      <c r="E68" s="206">
        <f t="shared" si="0"/>
        <v>0</v>
      </c>
      <c r="F68" s="364" t="str">
        <f>IF('2. PEACHecklist+'!E168&lt;&gt;"",'2. PEACHecklist+'!E168,"")</f>
        <v/>
      </c>
      <c r="G68" s="278"/>
      <c r="H68" s="158"/>
      <c r="I68" s="158"/>
      <c r="J68" s="158"/>
      <c r="K68" s="158"/>
      <c r="L68" s="158"/>
      <c r="M68" s="158"/>
      <c r="N68" s="158"/>
      <c r="O68" s="158"/>
    </row>
    <row r="69" spans="1:15" s="161" customFormat="1" ht="15">
      <c r="A69" s="256"/>
      <c r="B69" s="213" t="s">
        <v>315</v>
      </c>
      <c r="C69" s="214"/>
      <c r="D69" s="229">
        <f>SUM(D62:D68)</f>
        <v>18</v>
      </c>
      <c r="E69" s="215">
        <f>SUM(E62:E68)</f>
        <v>0</v>
      </c>
      <c r="F69" s="257"/>
      <c r="G69" s="279"/>
      <c r="H69" s="160"/>
      <c r="I69" s="160"/>
      <c r="J69" s="160"/>
      <c r="K69" s="160"/>
      <c r="L69" s="160"/>
      <c r="M69" s="160"/>
      <c r="N69" s="160"/>
      <c r="O69" s="160"/>
    </row>
    <row r="70" spans="1:15" s="65" customFormat="1" ht="9" customHeight="1">
      <c r="A70" s="250"/>
      <c r="B70" s="216"/>
      <c r="C70" s="217"/>
      <c r="D70" s="217"/>
      <c r="E70" s="218"/>
      <c r="F70" s="251"/>
      <c r="G70" s="280"/>
      <c r="H70" s="67"/>
      <c r="I70" s="67"/>
      <c r="J70" s="67"/>
      <c r="K70" s="67"/>
      <c r="L70" s="67"/>
      <c r="M70" s="67"/>
      <c r="N70" s="67"/>
      <c r="O70" s="67"/>
    </row>
    <row r="71" spans="1:15" ht="30" customHeight="1">
      <c r="A71" s="452" t="s">
        <v>354</v>
      </c>
      <c r="B71" s="452"/>
      <c r="C71" s="452"/>
      <c r="D71" s="452"/>
      <c r="E71" s="452"/>
      <c r="F71" s="452"/>
      <c r="G71" s="275"/>
      <c r="H71" s="66"/>
      <c r="I71" s="66"/>
      <c r="J71" s="66"/>
      <c r="K71" s="66"/>
      <c r="L71" s="66"/>
      <c r="M71" s="66"/>
      <c r="N71" s="66"/>
      <c r="O71" s="66"/>
    </row>
    <row r="72" spans="1:15" s="159" customFormat="1" ht="33" customHeight="1">
      <c r="A72" s="246"/>
      <c r="B72" s="204" t="s">
        <v>284</v>
      </c>
      <c r="C72" s="211" t="str">
        <f>'2. PEACHecklist+'!D177</f>
        <v>Choose One</v>
      </c>
      <c r="D72" s="162">
        <v>4</v>
      </c>
      <c r="E72" s="206">
        <f>IF(C72="Yes",D72,0)</f>
        <v>0</v>
      </c>
      <c r="F72" s="364" t="str">
        <f>IF('2. PEACHecklist+'!E177&lt;&gt;"",'2. PEACHecklist+'!E177,"")</f>
        <v/>
      </c>
      <c r="G72" s="278"/>
      <c r="H72" s="158"/>
      <c r="I72" s="158"/>
      <c r="J72" s="158"/>
      <c r="K72" s="158"/>
      <c r="L72" s="158"/>
      <c r="M72" s="158"/>
      <c r="N72" s="158"/>
      <c r="O72" s="158"/>
    </row>
    <row r="73" spans="1:15" s="159" customFormat="1" ht="33" customHeight="1">
      <c r="A73" s="182"/>
      <c r="B73" s="207" t="s">
        <v>285</v>
      </c>
      <c r="C73" s="208" t="str">
        <f>'2. PEACHecklist+'!D178</f>
        <v>Choose One</v>
      </c>
      <c r="D73" s="209">
        <v>5</v>
      </c>
      <c r="E73" s="210">
        <f>IF(C73="Yes",D73,0)</f>
        <v>0</v>
      </c>
      <c r="F73" s="366" t="str">
        <f>IF('2. PEACHecklist+'!E178&lt;&gt;"",'2. PEACHecklist+'!E178,"")</f>
        <v/>
      </c>
      <c r="G73" s="278"/>
      <c r="H73" s="158"/>
      <c r="I73" s="158"/>
      <c r="J73" s="158"/>
      <c r="K73" s="158"/>
      <c r="L73" s="158"/>
      <c r="M73" s="158"/>
      <c r="N73" s="158"/>
      <c r="O73" s="158"/>
    </row>
    <row r="74" spans="1:15" s="159" customFormat="1" ht="50.1" customHeight="1">
      <c r="A74" s="246"/>
      <c r="B74" s="204" t="s">
        <v>286</v>
      </c>
      <c r="C74" s="211" t="str">
        <f>'2. PEACHecklist+'!D180</f>
        <v>Choose One</v>
      </c>
      <c r="D74" s="162">
        <v>1</v>
      </c>
      <c r="E74" s="206">
        <f>IF(C74="Yes",D74,0)</f>
        <v>0</v>
      </c>
      <c r="F74" s="364" t="str">
        <f>IF('2. PEACHecklist+'!E180&lt;&gt;"",'2. PEACHecklist+'!E180,"")</f>
        <v/>
      </c>
      <c r="G74" s="278"/>
      <c r="H74" s="158"/>
      <c r="I74" s="158"/>
      <c r="J74" s="158"/>
      <c r="K74" s="158"/>
      <c r="L74" s="158"/>
      <c r="M74" s="158"/>
      <c r="N74" s="158"/>
      <c r="O74" s="158"/>
    </row>
    <row r="75" spans="1:15" s="159" customFormat="1" ht="33" customHeight="1">
      <c r="A75" s="182"/>
      <c r="B75" s="207" t="s">
        <v>287</v>
      </c>
      <c r="C75" s="208" t="str">
        <f>'2. PEACHecklist+'!D184</f>
        <v>Choose One</v>
      </c>
      <c r="D75" s="209">
        <v>1</v>
      </c>
      <c r="E75" s="210">
        <f>IF(C75="Yes",D75,0)</f>
        <v>0</v>
      </c>
      <c r="F75" s="366" t="str">
        <f>IF('2. PEACHecklist+'!E184&lt;&gt;"",'2. PEACHecklist+'!E184,"")</f>
        <v/>
      </c>
      <c r="G75" s="278"/>
      <c r="H75" s="158"/>
      <c r="I75" s="158"/>
      <c r="J75" s="158"/>
      <c r="K75" s="158"/>
      <c r="L75" s="158"/>
      <c r="M75" s="158"/>
      <c r="N75" s="158"/>
      <c r="O75" s="158"/>
    </row>
    <row r="76" spans="1:15" s="159" customFormat="1" ht="33" customHeight="1">
      <c r="A76" s="246"/>
      <c r="B76" s="204" t="s">
        <v>288</v>
      </c>
      <c r="C76" s="211" t="str">
        <f>'2. PEACHecklist+'!D187</f>
        <v>Choose One</v>
      </c>
      <c r="D76" s="162">
        <v>1</v>
      </c>
      <c r="E76" s="206">
        <f>IF(C76="Yes",D76,0)</f>
        <v>0</v>
      </c>
      <c r="F76" s="364" t="str">
        <f>IF('2. PEACHecklist+'!E187&lt;&gt;"",'2. PEACHecklist+'!E187,"")</f>
        <v/>
      </c>
      <c r="G76" s="278"/>
      <c r="H76" s="158"/>
      <c r="I76" s="158"/>
      <c r="J76" s="158"/>
      <c r="K76" s="158"/>
      <c r="L76" s="158"/>
      <c r="M76" s="158"/>
      <c r="N76" s="158"/>
      <c r="O76" s="158"/>
    </row>
    <row r="77" spans="1:15" s="159" customFormat="1" ht="15" customHeight="1">
      <c r="A77" s="256"/>
      <c r="B77" s="213" t="s">
        <v>315</v>
      </c>
      <c r="C77" s="214"/>
      <c r="D77" s="229">
        <f>SUM(D72:D76)</f>
        <v>12</v>
      </c>
      <c r="E77" s="215">
        <f>SUM(E72:E76)</f>
        <v>0</v>
      </c>
      <c r="F77" s="257"/>
      <c r="G77" s="278"/>
      <c r="H77" s="158"/>
      <c r="I77" s="158"/>
      <c r="J77" s="158"/>
      <c r="K77" s="158"/>
      <c r="L77" s="158"/>
      <c r="M77" s="158"/>
      <c r="N77" s="158"/>
      <c r="O77" s="158"/>
    </row>
    <row r="78" spans="1:15" s="65" customFormat="1" ht="9" customHeight="1">
      <c r="A78" s="250"/>
      <c r="B78" s="216"/>
      <c r="C78" s="217"/>
      <c r="D78" s="217"/>
      <c r="E78" s="218"/>
      <c r="F78" s="251"/>
      <c r="G78" s="280"/>
      <c r="H78" s="67"/>
      <c r="I78" s="67"/>
      <c r="J78" s="67"/>
      <c r="K78" s="67"/>
      <c r="L78" s="67"/>
      <c r="M78" s="67"/>
      <c r="N78" s="67"/>
      <c r="O78" s="67"/>
    </row>
    <row r="79" spans="1:15" ht="30" customHeight="1">
      <c r="A79" s="453" t="s">
        <v>355</v>
      </c>
      <c r="B79" s="453"/>
      <c r="C79" s="453"/>
      <c r="D79" s="453"/>
      <c r="E79" s="453"/>
      <c r="F79" s="453"/>
      <c r="G79" s="280"/>
      <c r="H79" s="67"/>
      <c r="I79" s="67"/>
      <c r="J79" s="67"/>
      <c r="K79" s="67"/>
      <c r="L79" s="67"/>
      <c r="M79" s="67"/>
      <c r="N79" s="67"/>
      <c r="O79" s="67"/>
    </row>
    <row r="80" spans="1:15" s="159" customFormat="1" ht="50.1" customHeight="1">
      <c r="A80" s="246"/>
      <c r="B80" s="204" t="s">
        <v>264</v>
      </c>
      <c r="C80" s="211" t="str">
        <f>'2. PEACHecklist+'!D203</f>
        <v>Choose One</v>
      </c>
      <c r="D80" s="162">
        <v>1</v>
      </c>
      <c r="E80" s="206">
        <f t="shared" si="0"/>
        <v>0</v>
      </c>
      <c r="F80" s="364" t="str">
        <f>IF('2. PEACHecklist+'!E203&lt;&gt;"",'2. PEACHecklist+'!E203,"")</f>
        <v/>
      </c>
      <c r="G80" s="278"/>
      <c r="H80" s="158"/>
      <c r="I80" s="158"/>
      <c r="J80" s="158"/>
      <c r="K80" s="158"/>
      <c r="L80" s="158"/>
      <c r="M80" s="158"/>
      <c r="N80" s="158"/>
      <c r="O80" s="158"/>
    </row>
    <row r="81" spans="1:15" s="159" customFormat="1" ht="50.1" customHeight="1">
      <c r="A81" s="182"/>
      <c r="B81" s="207" t="s">
        <v>265</v>
      </c>
      <c r="C81" s="208" t="str">
        <f>'2. PEACHecklist+'!D204</f>
        <v>Choose One</v>
      </c>
      <c r="D81" s="209">
        <v>1</v>
      </c>
      <c r="E81" s="210">
        <f t="shared" si="0"/>
        <v>0</v>
      </c>
      <c r="F81" s="366" t="str">
        <f>IF('2. PEACHecklist+'!E204&lt;&gt;"",'2. PEACHecklist+'!E204,"")</f>
        <v/>
      </c>
      <c r="G81" s="278"/>
      <c r="H81" s="158"/>
      <c r="I81" s="158"/>
      <c r="J81" s="158"/>
      <c r="K81" s="158"/>
      <c r="L81" s="158"/>
      <c r="M81" s="158"/>
      <c r="N81" s="158"/>
      <c r="O81" s="158"/>
    </row>
    <row r="82" spans="1:15" s="159" customFormat="1" ht="50.1" customHeight="1">
      <c r="A82" s="246"/>
      <c r="B82" s="204" t="s">
        <v>266</v>
      </c>
      <c r="C82" s="211" t="str">
        <f>'2. PEACHecklist+'!D206</f>
        <v>Choose One</v>
      </c>
      <c r="D82" s="162">
        <v>2</v>
      </c>
      <c r="E82" s="206">
        <f t="shared" si="0"/>
        <v>0</v>
      </c>
      <c r="F82" s="364" t="str">
        <f>IF('2. PEACHecklist+'!E206&lt;&gt;"",'2. PEACHecklist+'!E206,"")</f>
        <v/>
      </c>
      <c r="G82" s="278"/>
      <c r="H82" s="158"/>
      <c r="I82" s="158"/>
      <c r="J82" s="158"/>
      <c r="K82" s="158"/>
      <c r="L82" s="158"/>
      <c r="M82" s="158"/>
      <c r="N82" s="158"/>
      <c r="O82" s="158"/>
    </row>
    <row r="83" spans="1:15" s="159" customFormat="1" ht="50.1" customHeight="1">
      <c r="A83" s="182"/>
      <c r="B83" s="207" t="s">
        <v>267</v>
      </c>
      <c r="C83" s="208" t="str">
        <f>'2. PEACHecklist+'!D210</f>
        <v>Choose One</v>
      </c>
      <c r="D83" s="209">
        <v>2</v>
      </c>
      <c r="E83" s="210">
        <f t="shared" si="0"/>
        <v>0</v>
      </c>
      <c r="F83" s="366" t="str">
        <f>IF('2. PEACHecklist+'!E210&lt;&gt;"",'2. PEACHecklist+'!E210,"")</f>
        <v/>
      </c>
      <c r="G83" s="278"/>
      <c r="H83" s="158"/>
      <c r="I83" s="158"/>
      <c r="J83" s="158"/>
      <c r="K83" s="158"/>
      <c r="L83" s="158"/>
      <c r="M83" s="158"/>
      <c r="N83" s="158"/>
      <c r="O83" s="158"/>
    </row>
    <row r="84" spans="1:15" s="161" customFormat="1" ht="15">
      <c r="A84" s="256"/>
      <c r="B84" s="213" t="s">
        <v>315</v>
      </c>
      <c r="C84" s="214"/>
      <c r="D84" s="229">
        <f>SUM(D80:D83)</f>
        <v>6</v>
      </c>
      <c r="E84" s="215">
        <f>SUM(E80:E83)</f>
        <v>0</v>
      </c>
      <c r="F84" s="257"/>
      <c r="G84" s="279"/>
      <c r="H84" s="160"/>
      <c r="I84" s="160"/>
      <c r="J84" s="160"/>
      <c r="K84" s="160"/>
      <c r="L84" s="160"/>
      <c r="M84" s="160"/>
      <c r="N84" s="160"/>
      <c r="O84" s="160"/>
    </row>
    <row r="85" spans="1:15" s="65" customFormat="1" ht="9" customHeight="1">
      <c r="A85" s="250"/>
      <c r="B85" s="216"/>
      <c r="C85" s="217"/>
      <c r="D85" s="217"/>
      <c r="E85" s="218"/>
      <c r="F85" s="251"/>
      <c r="G85" s="280"/>
      <c r="H85" s="67"/>
      <c r="I85" s="67"/>
      <c r="J85" s="67"/>
      <c r="K85" s="67"/>
      <c r="L85" s="67"/>
      <c r="M85" s="67"/>
      <c r="N85" s="67"/>
      <c r="O85" s="67"/>
    </row>
    <row r="86" spans="1:15" ht="30" customHeight="1">
      <c r="A86" s="456" t="s">
        <v>215</v>
      </c>
      <c r="B86" s="456"/>
      <c r="C86" s="456"/>
      <c r="D86" s="456"/>
      <c r="E86" s="456"/>
      <c r="F86" s="456"/>
      <c r="G86" s="280"/>
      <c r="H86" s="67"/>
      <c r="I86" s="67"/>
      <c r="J86" s="67"/>
      <c r="K86" s="67"/>
      <c r="L86" s="67"/>
      <c r="M86" s="67"/>
      <c r="N86" s="67"/>
      <c r="O86" s="67"/>
    </row>
    <row r="87" spans="1:15" s="159" customFormat="1" ht="50.1" customHeight="1">
      <c r="A87" s="245"/>
      <c r="B87" s="204" t="s">
        <v>268</v>
      </c>
      <c r="C87" s="211" t="str">
        <f>'2. PEACHecklist+'!D219</f>
        <v>Choose One</v>
      </c>
      <c r="D87" s="162">
        <v>2</v>
      </c>
      <c r="E87" s="206">
        <f t="shared" si="0"/>
        <v>0</v>
      </c>
      <c r="F87" s="364" t="str">
        <f>IF('2. PEACHecklist+'!E219&lt;&gt;"",'2. PEACHecklist+'!E219,"")</f>
        <v/>
      </c>
      <c r="G87" s="278"/>
      <c r="H87" s="158"/>
      <c r="I87" s="158"/>
      <c r="J87" s="158"/>
      <c r="K87" s="158"/>
      <c r="L87" s="158"/>
      <c r="M87" s="158"/>
      <c r="N87" s="158"/>
      <c r="O87" s="158"/>
    </row>
    <row r="88" spans="1:15" s="159" customFormat="1" ht="50.1" customHeight="1">
      <c r="A88" s="247"/>
      <c r="B88" s="207" t="s">
        <v>269</v>
      </c>
      <c r="C88" s="208" t="str">
        <f>'2. PEACHecklist+'!D220</f>
        <v>Choose One</v>
      </c>
      <c r="D88" s="209">
        <v>5</v>
      </c>
      <c r="E88" s="210">
        <f t="shared" si="0"/>
        <v>0</v>
      </c>
      <c r="F88" s="366" t="str">
        <f>IF('2. PEACHecklist+'!E220&lt;&gt;"",'2. PEACHecklist+'!E220,"")</f>
        <v/>
      </c>
      <c r="G88" s="278"/>
      <c r="H88" s="158"/>
      <c r="I88" s="158"/>
      <c r="J88" s="158"/>
      <c r="K88" s="158"/>
      <c r="L88" s="158"/>
      <c r="M88" s="158"/>
      <c r="N88" s="158"/>
      <c r="O88" s="158"/>
    </row>
    <row r="89" spans="1:15" s="159" customFormat="1" ht="33" customHeight="1">
      <c r="A89" s="245"/>
      <c r="B89" s="230" t="s">
        <v>270</v>
      </c>
      <c r="C89" s="211" t="str">
        <f>'2. PEACHecklist+'!D223</f>
        <v>Choose One</v>
      </c>
      <c r="D89" s="162">
        <v>1</v>
      </c>
      <c r="E89" s="206">
        <f t="shared" si="0"/>
        <v>0</v>
      </c>
      <c r="F89" s="364" t="str">
        <f>IF('2. PEACHecklist+'!E223&lt;&gt;"",'2. PEACHecklist+'!E223,"")</f>
        <v/>
      </c>
      <c r="G89" s="278"/>
      <c r="H89" s="158"/>
      <c r="I89" s="158"/>
      <c r="J89" s="158"/>
      <c r="K89" s="158"/>
      <c r="L89" s="158"/>
      <c r="M89" s="158"/>
      <c r="N89" s="158"/>
      <c r="O89" s="158"/>
    </row>
    <row r="90" spans="1:15" s="159" customFormat="1" ht="50.1" customHeight="1">
      <c r="A90" s="182"/>
      <c r="B90" s="207" t="s">
        <v>271</v>
      </c>
      <c r="C90" s="208" t="str">
        <f>'2. PEACHecklist+'!D225</f>
        <v>Choose One</v>
      </c>
      <c r="D90" s="209">
        <v>3</v>
      </c>
      <c r="E90" s="210">
        <f t="shared" si="0"/>
        <v>0</v>
      </c>
      <c r="F90" s="366" t="str">
        <f>IF('2. PEACHecklist+'!E225&lt;&gt;"",'2. PEACHecklist+'!E225,"")</f>
        <v/>
      </c>
      <c r="G90" s="278"/>
      <c r="H90" s="158"/>
      <c r="I90" s="158"/>
      <c r="J90" s="158"/>
      <c r="K90" s="158"/>
      <c r="L90" s="158"/>
      <c r="M90" s="158"/>
      <c r="N90" s="158"/>
      <c r="O90" s="158"/>
    </row>
    <row r="91" spans="1:15" s="159" customFormat="1" ht="56.25" customHeight="1">
      <c r="A91" s="246"/>
      <c r="B91" s="204" t="s">
        <v>272</v>
      </c>
      <c r="C91" s="211" t="str">
        <f>'2. PEACHecklist+'!D228</f>
        <v>Choose One</v>
      </c>
      <c r="D91" s="162">
        <v>1</v>
      </c>
      <c r="E91" s="206">
        <f t="shared" si="0"/>
        <v>0</v>
      </c>
      <c r="F91" s="364" t="str">
        <f>IF('2. PEACHecklist+'!E228&lt;&gt;"",'2. PEACHecklist+'!E228,"")</f>
        <v/>
      </c>
      <c r="G91" s="278"/>
      <c r="H91" s="158"/>
      <c r="I91" s="158"/>
      <c r="J91" s="158"/>
      <c r="K91" s="158"/>
      <c r="L91" s="158"/>
      <c r="M91" s="158"/>
      <c r="N91" s="158"/>
      <c r="O91" s="158"/>
    </row>
    <row r="92" spans="1:15" s="159" customFormat="1" ht="33" customHeight="1">
      <c r="A92" s="247"/>
      <c r="B92" s="207" t="s">
        <v>255</v>
      </c>
      <c r="C92" s="208" t="str">
        <f>'2. PEACHecklist+'!D230</f>
        <v>Choose One</v>
      </c>
      <c r="D92" s="209">
        <v>2</v>
      </c>
      <c r="E92" s="210">
        <f t="shared" si="0"/>
        <v>0</v>
      </c>
      <c r="F92" s="366" t="str">
        <f>IF('2. PEACHecklist+'!E230&lt;&gt;"",'2. PEACHecklist+'!E230,"")</f>
        <v/>
      </c>
      <c r="G92" s="278"/>
      <c r="H92" s="158"/>
      <c r="I92" s="158"/>
      <c r="J92" s="158"/>
      <c r="K92" s="158"/>
      <c r="L92" s="158"/>
      <c r="M92" s="158"/>
      <c r="N92" s="158"/>
      <c r="O92" s="158"/>
    </row>
    <row r="93" spans="1:15" s="159" customFormat="1" ht="33" customHeight="1">
      <c r="A93" s="245"/>
      <c r="B93" s="204" t="s">
        <v>273</v>
      </c>
      <c r="C93" s="211" t="str">
        <f>'2. PEACHecklist+'!D231</f>
        <v>Choose One</v>
      </c>
      <c r="D93" s="162">
        <v>2</v>
      </c>
      <c r="E93" s="206">
        <f t="shared" si="0"/>
        <v>0</v>
      </c>
      <c r="F93" s="364" t="str">
        <f>IF('2. PEACHecklist+'!E231&lt;&gt;"",'2. PEACHecklist+'!E231,"")</f>
        <v/>
      </c>
      <c r="G93" s="278"/>
      <c r="H93" s="158"/>
      <c r="I93" s="158"/>
      <c r="J93" s="158"/>
      <c r="K93" s="158"/>
      <c r="L93" s="158"/>
      <c r="M93" s="158"/>
      <c r="N93" s="158"/>
      <c r="O93" s="158"/>
    </row>
    <row r="94" spans="1:15" s="161" customFormat="1" ht="15">
      <c r="A94" s="256"/>
      <c r="B94" s="228" t="s">
        <v>315</v>
      </c>
      <c r="C94" s="229"/>
      <c r="D94" s="229">
        <f>SUM(D87:D93)</f>
        <v>16</v>
      </c>
      <c r="E94" s="215">
        <f>SUM(E87:E93)</f>
        <v>0</v>
      </c>
      <c r="F94" s="257"/>
      <c r="G94" s="279"/>
      <c r="H94" s="160"/>
      <c r="I94" s="160"/>
      <c r="J94" s="160"/>
      <c r="K94" s="160"/>
      <c r="L94" s="160"/>
      <c r="M94" s="160"/>
      <c r="N94" s="160"/>
      <c r="O94" s="160"/>
    </row>
    <row r="95" spans="1:15" s="65" customFormat="1" ht="9" customHeight="1">
      <c r="A95" s="250"/>
      <c r="B95" s="216"/>
      <c r="C95" s="217"/>
      <c r="D95" s="217"/>
      <c r="E95" s="218"/>
      <c r="F95" s="251"/>
      <c r="G95" s="280"/>
      <c r="H95" s="67"/>
      <c r="I95" s="67"/>
      <c r="J95" s="67"/>
      <c r="K95" s="67"/>
      <c r="L95" s="67"/>
      <c r="M95" s="67"/>
      <c r="N95" s="67"/>
      <c r="O95" s="67"/>
    </row>
    <row r="96" spans="1:15" ht="30" customHeight="1">
      <c r="A96" s="457" t="s">
        <v>216</v>
      </c>
      <c r="B96" s="457"/>
      <c r="C96" s="457"/>
      <c r="D96" s="457"/>
      <c r="E96" s="457"/>
      <c r="F96" s="457"/>
      <c r="G96" s="275"/>
      <c r="H96" s="66"/>
      <c r="I96" s="66"/>
      <c r="J96" s="66"/>
      <c r="K96" s="66"/>
      <c r="L96" s="66"/>
      <c r="M96" s="66"/>
      <c r="N96" s="66"/>
      <c r="O96" s="66"/>
    </row>
    <row r="97" spans="1:15" s="159" customFormat="1" ht="50.1" customHeight="1">
      <c r="A97" s="245"/>
      <c r="B97" s="204" t="s">
        <v>247</v>
      </c>
      <c r="C97" s="211" t="str">
        <f>'2. PEACHecklist+'!D245</f>
        <v>Choose One</v>
      </c>
      <c r="D97" s="162">
        <v>5</v>
      </c>
      <c r="E97" s="206">
        <f t="shared" ref="E97:E167" si="1">IF(C97="Yes",D97,0)</f>
        <v>0</v>
      </c>
      <c r="F97" s="364" t="str">
        <f>IF('2. PEACHecklist+'!E245&lt;&gt;"",'2. PEACHecklist+'!E245,"")</f>
        <v/>
      </c>
      <c r="G97" s="278"/>
      <c r="H97" s="158"/>
      <c r="I97" s="158"/>
      <c r="J97" s="158"/>
      <c r="K97" s="158"/>
      <c r="L97" s="158"/>
      <c r="M97" s="158"/>
      <c r="N97" s="158"/>
      <c r="O97" s="158"/>
    </row>
    <row r="98" spans="1:15" s="159" customFormat="1" ht="50.1" customHeight="1">
      <c r="A98" s="247"/>
      <c r="B98" s="207" t="s">
        <v>274</v>
      </c>
      <c r="C98" s="208" t="str">
        <f>'2. PEACHecklist+'!D251</f>
        <v>Choose One</v>
      </c>
      <c r="D98" s="209">
        <v>5</v>
      </c>
      <c r="E98" s="210">
        <f t="shared" si="1"/>
        <v>0</v>
      </c>
      <c r="F98" s="366" t="str">
        <f>IF('2. PEACHecklist+'!E251&lt;&gt;"",'2. PEACHecklist+'!E251,"")</f>
        <v/>
      </c>
      <c r="G98" s="278"/>
      <c r="H98" s="158"/>
      <c r="I98" s="158"/>
      <c r="J98" s="158"/>
      <c r="K98" s="158"/>
      <c r="L98" s="158"/>
      <c r="M98" s="158"/>
      <c r="N98" s="158"/>
      <c r="O98" s="158"/>
    </row>
    <row r="99" spans="1:15" s="159" customFormat="1" ht="50.1" customHeight="1">
      <c r="A99" s="246"/>
      <c r="B99" s="230" t="s">
        <v>275</v>
      </c>
      <c r="C99" s="211" t="str">
        <f>'2. PEACHecklist+'!D252</f>
        <v>Choose One</v>
      </c>
      <c r="D99" s="162">
        <v>2</v>
      </c>
      <c r="E99" s="206">
        <f t="shared" si="1"/>
        <v>0</v>
      </c>
      <c r="F99" s="364" t="str">
        <f>IF('2. PEACHecklist+'!E252&lt;&gt;"",'2. PEACHecklist+'!E252,"")</f>
        <v/>
      </c>
      <c r="G99" s="278"/>
      <c r="H99" s="158"/>
      <c r="I99" s="158"/>
      <c r="J99" s="158"/>
      <c r="K99" s="158"/>
      <c r="L99" s="158"/>
      <c r="M99" s="158"/>
      <c r="N99" s="158"/>
      <c r="O99" s="158"/>
    </row>
    <row r="100" spans="1:15" s="159" customFormat="1" ht="50.1" customHeight="1">
      <c r="A100" s="182"/>
      <c r="B100" s="207" t="s">
        <v>276</v>
      </c>
      <c r="C100" s="208" t="str">
        <f>'2. PEACHecklist+'!D253</f>
        <v>Choose One</v>
      </c>
      <c r="D100" s="209">
        <v>1</v>
      </c>
      <c r="E100" s="210">
        <f t="shared" si="1"/>
        <v>0</v>
      </c>
      <c r="F100" s="366" t="str">
        <f>IF('2. PEACHecklist+'!E253&lt;&gt;"",'2. PEACHecklist+'!E253,"")</f>
        <v/>
      </c>
      <c r="G100" s="278"/>
      <c r="H100" s="158"/>
      <c r="I100" s="158"/>
      <c r="J100" s="158"/>
      <c r="K100" s="158"/>
      <c r="L100" s="158"/>
      <c r="M100" s="158"/>
      <c r="N100" s="158"/>
      <c r="O100" s="158"/>
    </row>
    <row r="101" spans="1:15" s="161" customFormat="1" ht="15">
      <c r="A101" s="256"/>
      <c r="B101" s="213" t="s">
        <v>315</v>
      </c>
      <c r="C101" s="214"/>
      <c r="D101" s="229">
        <f>SUM(D97:D100)</f>
        <v>13</v>
      </c>
      <c r="E101" s="215">
        <f>SUM(E97:E100)</f>
        <v>0</v>
      </c>
      <c r="F101" s="257"/>
      <c r="G101" s="279"/>
      <c r="H101" s="160"/>
      <c r="I101" s="160"/>
      <c r="J101" s="160"/>
      <c r="K101" s="160"/>
      <c r="L101" s="160"/>
      <c r="M101" s="160"/>
      <c r="N101" s="160"/>
      <c r="O101" s="160"/>
    </row>
    <row r="102" spans="1:15" s="65" customFormat="1" ht="9" customHeight="1">
      <c r="A102" s="250"/>
      <c r="B102" s="216"/>
      <c r="C102" s="217"/>
      <c r="D102" s="217"/>
      <c r="E102" s="218"/>
      <c r="F102" s="251"/>
      <c r="G102" s="280"/>
      <c r="H102" s="67"/>
      <c r="I102" s="67"/>
      <c r="J102" s="67"/>
      <c r="K102" s="67"/>
      <c r="L102" s="67"/>
      <c r="M102" s="67"/>
      <c r="N102" s="67"/>
      <c r="O102" s="67"/>
    </row>
    <row r="103" spans="1:15" ht="30" customHeight="1">
      <c r="A103" s="452" t="s">
        <v>277</v>
      </c>
      <c r="B103" s="452"/>
      <c r="C103" s="452"/>
      <c r="D103" s="452"/>
      <c r="E103" s="452"/>
      <c r="F103" s="452"/>
      <c r="G103" s="275"/>
      <c r="H103" s="66"/>
      <c r="I103" s="66"/>
      <c r="J103" s="66"/>
      <c r="K103" s="66"/>
      <c r="L103" s="66"/>
      <c r="M103" s="66"/>
      <c r="N103" s="66"/>
      <c r="O103" s="66"/>
    </row>
    <row r="104" spans="1:15" s="159" customFormat="1" ht="33" customHeight="1">
      <c r="A104" s="245"/>
      <c r="B104" s="204" t="s">
        <v>278</v>
      </c>
      <c r="C104" s="211" t="str">
        <f>'2. PEACHecklist+'!D267</f>
        <v>Choose One</v>
      </c>
      <c r="D104" s="162">
        <v>1</v>
      </c>
      <c r="E104" s="206">
        <f t="shared" si="1"/>
        <v>0</v>
      </c>
      <c r="F104" s="364" t="str">
        <f>IF('2. PEACHecklist+'!E267&lt;&gt;"",'2. PEACHecklist+'!E267,"")</f>
        <v/>
      </c>
      <c r="G104" s="278"/>
      <c r="H104" s="158"/>
      <c r="I104" s="158"/>
      <c r="J104" s="158"/>
      <c r="K104" s="158"/>
      <c r="L104" s="158"/>
      <c r="M104" s="158"/>
      <c r="N104" s="158"/>
      <c r="O104" s="158"/>
    </row>
    <row r="105" spans="1:15" s="159" customFormat="1" ht="33" customHeight="1">
      <c r="A105" s="182"/>
      <c r="B105" s="207" t="s">
        <v>279</v>
      </c>
      <c r="C105" s="208" t="str">
        <f>'2. PEACHecklist+'!D268</f>
        <v>Choose One</v>
      </c>
      <c r="D105" s="209">
        <v>1</v>
      </c>
      <c r="E105" s="210">
        <f t="shared" si="1"/>
        <v>0</v>
      </c>
      <c r="F105" s="366" t="str">
        <f>IF('2. PEACHecklist+'!E268&lt;&gt;"",'2. PEACHecklist+'!E268,"")</f>
        <v/>
      </c>
      <c r="G105" s="278"/>
      <c r="H105" s="158"/>
      <c r="I105" s="158"/>
      <c r="J105" s="158"/>
      <c r="K105" s="158"/>
      <c r="L105" s="158"/>
      <c r="M105" s="158"/>
      <c r="N105" s="158"/>
      <c r="O105" s="158"/>
    </row>
    <row r="106" spans="1:15" s="159" customFormat="1" ht="50.1" customHeight="1">
      <c r="A106" s="246"/>
      <c r="B106" s="204" t="s">
        <v>280</v>
      </c>
      <c r="C106" s="211" t="str">
        <f>'2. PEACHecklist+'!D269</f>
        <v>Choose One</v>
      </c>
      <c r="D106" s="162">
        <v>3</v>
      </c>
      <c r="E106" s="206">
        <f t="shared" si="1"/>
        <v>0</v>
      </c>
      <c r="F106" s="364" t="str">
        <f>IF('2. PEACHecklist+'!E269&lt;&gt;"",'2. PEACHecklist+'!E269,"")</f>
        <v/>
      </c>
      <c r="G106" s="278"/>
      <c r="H106" s="158"/>
      <c r="I106" s="158"/>
      <c r="J106" s="158"/>
      <c r="K106" s="158"/>
      <c r="L106" s="158"/>
      <c r="M106" s="158"/>
      <c r="N106" s="158"/>
      <c r="O106" s="158"/>
    </row>
    <row r="107" spans="1:15" s="161" customFormat="1" ht="15">
      <c r="A107" s="256"/>
      <c r="B107" s="228" t="s">
        <v>315</v>
      </c>
      <c r="C107" s="229"/>
      <c r="D107" s="229">
        <f>SUM(D104:D106)</f>
        <v>5</v>
      </c>
      <c r="E107" s="215">
        <f>SUM(E104:E106)</f>
        <v>0</v>
      </c>
      <c r="F107" s="257"/>
      <c r="G107" s="279"/>
      <c r="H107" s="160"/>
      <c r="I107" s="160"/>
      <c r="J107" s="160"/>
      <c r="K107" s="160"/>
      <c r="L107" s="160"/>
      <c r="M107" s="160"/>
      <c r="N107" s="160"/>
      <c r="O107" s="160"/>
    </row>
    <row r="108" spans="1:15" s="65" customFormat="1" ht="9" customHeight="1">
      <c r="A108" s="250"/>
      <c r="B108" s="216"/>
      <c r="C108" s="217"/>
      <c r="D108" s="217"/>
      <c r="E108" s="218"/>
      <c r="F108" s="251"/>
      <c r="G108" s="280"/>
      <c r="H108" s="67"/>
      <c r="I108" s="67"/>
      <c r="J108" s="67"/>
      <c r="K108" s="67"/>
      <c r="L108" s="67"/>
      <c r="M108" s="67"/>
      <c r="N108" s="67"/>
      <c r="O108" s="67"/>
    </row>
    <row r="109" spans="1:15" ht="30" customHeight="1">
      <c r="A109" s="455" t="s">
        <v>217</v>
      </c>
      <c r="B109" s="455"/>
      <c r="C109" s="455"/>
      <c r="D109" s="455"/>
      <c r="E109" s="455"/>
      <c r="F109" s="455"/>
      <c r="G109" s="275"/>
      <c r="H109" s="66"/>
      <c r="I109" s="66"/>
      <c r="J109" s="66"/>
      <c r="K109" s="66"/>
      <c r="L109" s="66"/>
      <c r="M109" s="66"/>
      <c r="N109" s="66"/>
      <c r="O109" s="66"/>
    </row>
    <row r="110" spans="1:15" s="159" customFormat="1" ht="50.1" customHeight="1">
      <c r="A110" s="246"/>
      <c r="B110" s="230" t="s">
        <v>276</v>
      </c>
      <c r="C110" s="211" t="str">
        <f>'2. PEACHecklist+'!D278</f>
        <v>Choose One</v>
      </c>
      <c r="D110" s="162">
        <v>1</v>
      </c>
      <c r="E110" s="206">
        <f t="shared" si="1"/>
        <v>0</v>
      </c>
      <c r="F110" s="364" t="str">
        <f>IF('2. PEACHecklist+'!E278&lt;&gt;"",'2. PEACHecklist+'!E278,"")</f>
        <v/>
      </c>
      <c r="G110" s="278"/>
      <c r="H110" s="158"/>
      <c r="I110" s="158"/>
      <c r="J110" s="158"/>
      <c r="K110" s="158"/>
      <c r="L110" s="158"/>
      <c r="M110" s="158"/>
      <c r="N110" s="158"/>
      <c r="O110" s="158"/>
    </row>
    <row r="111" spans="1:15" s="159" customFormat="1" ht="48" customHeight="1">
      <c r="A111" s="182"/>
      <c r="B111" s="207" t="s">
        <v>281</v>
      </c>
      <c r="C111" s="208" t="str">
        <f>'2. PEACHecklist+'!D280</f>
        <v>Choose One</v>
      </c>
      <c r="D111" s="209">
        <v>1</v>
      </c>
      <c r="E111" s="210">
        <f t="shared" si="1"/>
        <v>0</v>
      </c>
      <c r="F111" s="366" t="str">
        <f>IF('2. PEACHecklist+'!E280&lt;&gt;"",'2. PEACHecklist+'!E280,"")</f>
        <v/>
      </c>
      <c r="G111" s="278"/>
      <c r="H111" s="158"/>
      <c r="I111" s="158"/>
      <c r="J111" s="158"/>
      <c r="K111" s="158"/>
      <c r="L111" s="158"/>
      <c r="M111" s="158"/>
      <c r="N111" s="158"/>
      <c r="O111" s="158"/>
    </row>
    <row r="112" spans="1:15" s="161" customFormat="1" ht="15">
      <c r="A112" s="256"/>
      <c r="B112" s="228" t="s">
        <v>315</v>
      </c>
      <c r="C112" s="229"/>
      <c r="D112" s="229">
        <f>SUM(D110:D111)</f>
        <v>2</v>
      </c>
      <c r="E112" s="215">
        <f>SUM(E110:E111)</f>
        <v>0</v>
      </c>
      <c r="F112" s="257"/>
      <c r="G112" s="279"/>
      <c r="H112" s="160"/>
      <c r="I112" s="160"/>
      <c r="J112" s="160"/>
      <c r="K112" s="160"/>
      <c r="L112" s="160"/>
      <c r="M112" s="160"/>
      <c r="N112" s="160"/>
      <c r="O112" s="160"/>
    </row>
    <row r="113" spans="1:15" s="65" customFormat="1" ht="9" customHeight="1">
      <c r="A113" s="250"/>
      <c r="B113" s="216"/>
      <c r="C113" s="217"/>
      <c r="D113" s="217"/>
      <c r="E113" s="218"/>
      <c r="F113" s="251"/>
      <c r="G113" s="280"/>
      <c r="H113" s="67"/>
      <c r="I113" s="67"/>
      <c r="J113" s="67"/>
      <c r="K113" s="67"/>
      <c r="L113" s="67"/>
      <c r="M113" s="67"/>
      <c r="N113" s="67"/>
      <c r="O113" s="67"/>
    </row>
    <row r="114" spans="1:15" ht="30" customHeight="1">
      <c r="A114" s="450" t="s">
        <v>218</v>
      </c>
      <c r="B114" s="450"/>
      <c r="C114" s="450"/>
      <c r="D114" s="450"/>
      <c r="E114" s="450"/>
      <c r="F114" s="450"/>
      <c r="G114" s="275"/>
      <c r="H114" s="66"/>
      <c r="I114" s="66"/>
      <c r="J114" s="66"/>
      <c r="K114" s="66"/>
      <c r="L114" s="66"/>
      <c r="M114" s="66"/>
      <c r="N114" s="66"/>
      <c r="O114" s="66"/>
    </row>
    <row r="115" spans="1:15" s="159" customFormat="1" ht="59.25" customHeight="1">
      <c r="A115" s="246"/>
      <c r="B115" s="365" t="s">
        <v>432</v>
      </c>
      <c r="C115" s="211" t="str">
        <f>'2. PEACHecklist+'!D289</f>
        <v>Choose One</v>
      </c>
      <c r="D115" s="162">
        <v>1</v>
      </c>
      <c r="E115" s="206">
        <f t="shared" si="1"/>
        <v>0</v>
      </c>
      <c r="F115" s="364" t="str">
        <f>IF('2. PEACHecklist+'!E289&lt;&gt;"",'2. PEACHecklist+'!E289,"")</f>
        <v/>
      </c>
      <c r="G115" s="278"/>
      <c r="H115" s="158"/>
      <c r="I115" s="158"/>
      <c r="J115" s="158"/>
      <c r="K115" s="158"/>
      <c r="L115" s="158"/>
      <c r="M115" s="158"/>
      <c r="N115" s="158"/>
      <c r="O115" s="158"/>
    </row>
    <row r="116" spans="1:15" s="159" customFormat="1" ht="50.1" customHeight="1">
      <c r="A116" s="182"/>
      <c r="B116" s="207" t="s">
        <v>283</v>
      </c>
      <c r="C116" s="208" t="str">
        <f>'2. PEACHecklist+'!D291</f>
        <v>Choose One</v>
      </c>
      <c r="D116" s="209">
        <v>1</v>
      </c>
      <c r="E116" s="210">
        <f t="shared" si="1"/>
        <v>0</v>
      </c>
      <c r="F116" s="366" t="str">
        <f>IF('2. PEACHecklist+'!E291&lt;&gt;"",'2. PEACHecklist+'!E291,"")</f>
        <v/>
      </c>
      <c r="G116" s="278"/>
      <c r="H116" s="158"/>
      <c r="I116" s="158"/>
      <c r="J116" s="158"/>
      <c r="K116" s="158"/>
      <c r="L116" s="158"/>
      <c r="M116" s="158"/>
      <c r="N116" s="158"/>
      <c r="O116" s="158"/>
    </row>
    <row r="117" spans="1:15" s="161" customFormat="1" ht="15">
      <c r="A117" s="256"/>
      <c r="B117" s="228" t="s">
        <v>315</v>
      </c>
      <c r="C117" s="229"/>
      <c r="D117" s="229">
        <f>SUM(D115:D116)</f>
        <v>2</v>
      </c>
      <c r="E117" s="215">
        <f>SUM(E115:E116)</f>
        <v>0</v>
      </c>
      <c r="F117" s="257"/>
      <c r="G117" s="279"/>
      <c r="H117" s="160"/>
      <c r="I117" s="160"/>
      <c r="J117" s="160"/>
      <c r="K117" s="160"/>
      <c r="L117" s="160"/>
      <c r="M117" s="160"/>
      <c r="N117" s="160"/>
      <c r="O117" s="160"/>
    </row>
    <row r="118" spans="1:15" s="65" customFormat="1" ht="9" customHeight="1">
      <c r="A118" s="250"/>
      <c r="B118" s="216"/>
      <c r="C118" s="217"/>
      <c r="D118" s="217"/>
      <c r="E118" s="218"/>
      <c r="F118" s="251"/>
      <c r="G118" s="280"/>
      <c r="H118" s="67"/>
      <c r="I118" s="67"/>
      <c r="J118" s="67"/>
      <c r="K118" s="67"/>
      <c r="L118" s="67"/>
      <c r="M118" s="67"/>
      <c r="N118" s="67"/>
      <c r="O118" s="67"/>
    </row>
    <row r="119" spans="1:15" ht="30" customHeight="1">
      <c r="A119" s="454" t="s">
        <v>213</v>
      </c>
      <c r="B119" s="454"/>
      <c r="C119" s="454"/>
      <c r="D119" s="454"/>
      <c r="E119" s="454"/>
      <c r="F119" s="454"/>
      <c r="G119" s="275"/>
      <c r="H119" s="66"/>
      <c r="I119" s="66"/>
      <c r="J119" s="66"/>
      <c r="K119" s="66"/>
      <c r="L119" s="66"/>
      <c r="M119" s="66"/>
      <c r="N119" s="66"/>
      <c r="O119" s="66"/>
    </row>
    <row r="120" spans="1:15" s="159" customFormat="1" ht="50.1" customHeight="1">
      <c r="A120" s="245"/>
      <c r="B120" s="204" t="s">
        <v>257</v>
      </c>
      <c r="C120" s="211" t="str">
        <f>'2. PEACHecklist+'!D304</f>
        <v>Choose One</v>
      </c>
      <c r="D120" s="162">
        <v>5</v>
      </c>
      <c r="E120" s="206">
        <f t="shared" ref="E120:E126" si="2">IF(C120="Yes",D120,0)</f>
        <v>0</v>
      </c>
      <c r="F120" s="364" t="str">
        <f>IF('2. PEACHecklist+'!E304&lt;&gt;"",'2. PEACHecklist+'!E304,"")</f>
        <v/>
      </c>
      <c r="G120" s="278"/>
      <c r="H120" s="158"/>
      <c r="I120" s="158"/>
      <c r="J120" s="158"/>
      <c r="K120" s="158"/>
      <c r="L120" s="158"/>
      <c r="M120" s="158"/>
      <c r="N120" s="158"/>
      <c r="O120" s="158"/>
    </row>
    <row r="121" spans="1:15" s="159" customFormat="1" ht="50.1" customHeight="1">
      <c r="A121" s="182"/>
      <c r="B121" s="207" t="s">
        <v>258</v>
      </c>
      <c r="C121" s="208" t="str">
        <f>'2. PEACHecklist+'!D307</f>
        <v>Choose One</v>
      </c>
      <c r="D121" s="209">
        <v>1</v>
      </c>
      <c r="E121" s="210">
        <f t="shared" si="2"/>
        <v>0</v>
      </c>
      <c r="F121" s="366" t="str">
        <f>IF('2. PEACHecklist+'!E307&lt;&gt;"",'2. PEACHecklist+'!E307,"")</f>
        <v/>
      </c>
      <c r="G121" s="278"/>
      <c r="H121" s="158"/>
      <c r="I121" s="158"/>
      <c r="J121" s="158"/>
      <c r="K121" s="158"/>
      <c r="L121" s="158"/>
      <c r="M121" s="158"/>
      <c r="N121" s="158"/>
      <c r="O121" s="158"/>
    </row>
    <row r="122" spans="1:15" s="159" customFormat="1" ht="33" customHeight="1">
      <c r="A122" s="246"/>
      <c r="B122" s="204" t="s">
        <v>259</v>
      </c>
      <c r="C122" s="211" t="str">
        <f>'2. PEACHecklist+'!D309</f>
        <v>Choose One</v>
      </c>
      <c r="D122" s="162">
        <v>1</v>
      </c>
      <c r="E122" s="206">
        <f t="shared" si="2"/>
        <v>0</v>
      </c>
      <c r="F122" s="364" t="str">
        <f>IF('2. PEACHecklist+'!E309&lt;&gt;"",'2. PEACHecklist+'!E309,"")</f>
        <v/>
      </c>
      <c r="G122" s="278"/>
      <c r="H122" s="158"/>
      <c r="I122" s="158"/>
      <c r="J122" s="158"/>
      <c r="K122" s="158"/>
      <c r="L122" s="158"/>
      <c r="M122" s="158"/>
      <c r="N122" s="158"/>
      <c r="O122" s="158"/>
    </row>
    <row r="123" spans="1:15" s="159" customFormat="1" ht="50.1" customHeight="1">
      <c r="A123" s="182"/>
      <c r="B123" s="207" t="s">
        <v>260</v>
      </c>
      <c r="C123" s="208" t="str">
        <f>'2. PEACHecklist+'!D306</f>
        <v>Choose One</v>
      </c>
      <c r="D123" s="258">
        <v>5</v>
      </c>
      <c r="E123" s="210">
        <f t="shared" si="2"/>
        <v>0</v>
      </c>
      <c r="F123" s="366" t="str">
        <f>IF('2. PEACHecklist+'!E306&lt;&gt;"",'2. PEACHecklist+'!E306,"")</f>
        <v/>
      </c>
      <c r="G123" s="278"/>
      <c r="H123" s="158"/>
      <c r="I123" s="158"/>
      <c r="J123" s="158"/>
      <c r="K123" s="158"/>
      <c r="L123" s="158"/>
      <c r="M123" s="158"/>
      <c r="N123" s="158"/>
      <c r="O123" s="158"/>
    </row>
    <row r="124" spans="1:15" s="159" customFormat="1" ht="50.1" customHeight="1">
      <c r="A124" s="245"/>
      <c r="B124" s="204" t="s">
        <v>261</v>
      </c>
      <c r="C124" s="211" t="str">
        <f>'2. PEACHecklist+'!D312</f>
        <v>Choose One</v>
      </c>
      <c r="D124" s="162">
        <v>5</v>
      </c>
      <c r="E124" s="206">
        <f t="shared" si="2"/>
        <v>0</v>
      </c>
      <c r="F124" s="364" t="str">
        <f>IF('2. PEACHecklist+'!E312&lt;&gt;"",'2. PEACHecklist+'!E312,"")</f>
        <v/>
      </c>
      <c r="G124" s="278"/>
      <c r="H124" s="158"/>
      <c r="I124" s="158"/>
      <c r="J124" s="158"/>
      <c r="K124" s="158"/>
      <c r="L124" s="158"/>
      <c r="M124" s="158"/>
      <c r="N124" s="158"/>
      <c r="O124" s="158"/>
    </row>
    <row r="125" spans="1:15" s="159" customFormat="1" ht="33" customHeight="1">
      <c r="A125" s="247"/>
      <c r="B125" s="207" t="s">
        <v>262</v>
      </c>
      <c r="C125" s="208" t="str">
        <f>'2. PEACHecklist+'!D313</f>
        <v>Choose One</v>
      </c>
      <c r="D125" s="209">
        <v>3</v>
      </c>
      <c r="E125" s="210">
        <f t="shared" si="2"/>
        <v>0</v>
      </c>
      <c r="F125" s="366" t="str">
        <f>IF('2. PEACHecklist+'!E313&lt;&gt;"",'2. PEACHecklist+'!E313,"")</f>
        <v/>
      </c>
      <c r="G125" s="278"/>
      <c r="H125" s="158"/>
      <c r="I125" s="158"/>
      <c r="J125" s="158"/>
      <c r="K125" s="158"/>
      <c r="L125" s="158"/>
      <c r="M125" s="158"/>
      <c r="N125" s="158"/>
      <c r="O125" s="158"/>
    </row>
    <row r="126" spans="1:15" s="159" customFormat="1" ht="33" customHeight="1">
      <c r="A126" s="246"/>
      <c r="B126" s="204" t="s">
        <v>263</v>
      </c>
      <c r="C126" s="211" t="str">
        <f>'2. PEACHecklist+'!D314</f>
        <v>Choose One</v>
      </c>
      <c r="D126" s="162">
        <v>1</v>
      </c>
      <c r="E126" s="206">
        <f t="shared" si="2"/>
        <v>0</v>
      </c>
      <c r="F126" s="364" t="str">
        <f>IF('2. PEACHecklist+'!E314&lt;&gt;"",'2. PEACHecklist+'!E314,"")</f>
        <v/>
      </c>
      <c r="G126" s="278"/>
      <c r="H126" s="158"/>
      <c r="I126" s="158"/>
      <c r="J126" s="158"/>
      <c r="K126" s="158"/>
      <c r="L126" s="158"/>
      <c r="M126" s="158"/>
      <c r="N126" s="158"/>
      <c r="O126" s="158"/>
    </row>
    <row r="127" spans="1:15" s="161" customFormat="1" ht="15">
      <c r="A127" s="256"/>
      <c r="B127" s="213" t="s">
        <v>315</v>
      </c>
      <c r="C127" s="214"/>
      <c r="D127" s="229">
        <f>SUM(D120:D126)</f>
        <v>21</v>
      </c>
      <c r="E127" s="215">
        <f>SUM(E120:E126)</f>
        <v>0</v>
      </c>
      <c r="F127" s="257"/>
      <c r="G127" s="279"/>
      <c r="H127" s="160"/>
      <c r="I127" s="160"/>
      <c r="J127" s="160"/>
      <c r="K127" s="160"/>
      <c r="L127" s="160"/>
      <c r="M127" s="160"/>
      <c r="N127" s="160"/>
      <c r="O127" s="160"/>
    </row>
    <row r="128" spans="1:15" s="65" customFormat="1" ht="9" customHeight="1">
      <c r="A128" s="250"/>
      <c r="B128" s="216"/>
      <c r="C128" s="217"/>
      <c r="D128" s="217"/>
      <c r="E128" s="218"/>
      <c r="F128" s="251"/>
      <c r="G128" s="280"/>
      <c r="H128" s="67"/>
      <c r="I128" s="67"/>
      <c r="J128" s="67"/>
      <c r="K128" s="67"/>
      <c r="L128" s="67"/>
      <c r="M128" s="67"/>
      <c r="N128" s="67"/>
      <c r="O128" s="67"/>
    </row>
    <row r="129" spans="1:15" ht="30" customHeight="1">
      <c r="A129" s="452" t="s">
        <v>356</v>
      </c>
      <c r="B129" s="452"/>
      <c r="C129" s="452"/>
      <c r="D129" s="452"/>
      <c r="E129" s="452"/>
      <c r="F129" s="452"/>
      <c r="G129" s="275"/>
      <c r="H129" s="66"/>
      <c r="I129" s="66"/>
      <c r="J129" s="66"/>
      <c r="K129" s="66"/>
      <c r="L129" s="66"/>
      <c r="M129" s="66"/>
      <c r="N129" s="66"/>
      <c r="O129" s="66"/>
    </row>
    <row r="130" spans="1:15" s="159" customFormat="1" ht="57.75" customHeight="1">
      <c r="A130" s="246"/>
      <c r="B130" s="204" t="s">
        <v>391</v>
      </c>
      <c r="C130" s="211" t="str">
        <f>'2. PEACHecklist+'!D324</f>
        <v>Choose One</v>
      </c>
      <c r="D130" s="162">
        <v>1</v>
      </c>
      <c r="E130" s="206">
        <f t="shared" si="1"/>
        <v>0</v>
      </c>
      <c r="F130" s="364" t="str">
        <f>IF('2. PEACHecklist+'!E324&lt;&gt;"",'2. PEACHecklist+'!E324,"")</f>
        <v/>
      </c>
      <c r="G130" s="278"/>
      <c r="H130" s="158"/>
      <c r="I130" s="158"/>
      <c r="J130" s="158"/>
      <c r="K130" s="158"/>
      <c r="L130" s="158"/>
      <c r="M130" s="158"/>
      <c r="N130" s="158"/>
      <c r="O130" s="158"/>
    </row>
    <row r="131" spans="1:15" s="159" customFormat="1" ht="33" customHeight="1">
      <c r="A131" s="182"/>
      <c r="B131" s="207" t="s">
        <v>290</v>
      </c>
      <c r="C131" s="208" t="str">
        <f>'2. PEACHecklist+'!D329</f>
        <v>Choose One</v>
      </c>
      <c r="D131" s="209">
        <v>1</v>
      </c>
      <c r="E131" s="210">
        <f t="shared" si="1"/>
        <v>0</v>
      </c>
      <c r="F131" s="366" t="str">
        <f>IF('2. PEACHecklist+'!E329&lt;&gt;"",'2. PEACHecklist+'!E329,"")</f>
        <v/>
      </c>
      <c r="G131" s="278"/>
      <c r="H131" s="158"/>
      <c r="I131" s="158"/>
      <c r="J131" s="158"/>
      <c r="K131" s="158"/>
      <c r="L131" s="158"/>
      <c r="M131" s="158"/>
      <c r="N131" s="158"/>
      <c r="O131" s="158"/>
    </row>
    <row r="132" spans="1:15" s="159" customFormat="1" ht="33" customHeight="1">
      <c r="A132" s="246"/>
      <c r="B132" s="204" t="s">
        <v>291</v>
      </c>
      <c r="C132" s="211" t="str">
        <f>'2. PEACHecklist+'!D330</f>
        <v>Choose One</v>
      </c>
      <c r="D132" s="162">
        <v>1</v>
      </c>
      <c r="E132" s="206">
        <f t="shared" si="1"/>
        <v>0</v>
      </c>
      <c r="F132" s="364" t="str">
        <f>IF('2. PEACHecklist+'!E330&lt;&gt;"",'2. PEACHecklist+'!E330,"")</f>
        <v/>
      </c>
      <c r="G132" s="278"/>
      <c r="H132" s="158"/>
      <c r="I132" s="158"/>
      <c r="J132" s="158"/>
      <c r="K132" s="158"/>
      <c r="L132" s="158"/>
      <c r="M132" s="158"/>
      <c r="N132" s="158"/>
      <c r="O132" s="158"/>
    </row>
    <row r="133" spans="1:15" s="161" customFormat="1" ht="15">
      <c r="A133" s="256"/>
      <c r="B133" s="228" t="s">
        <v>315</v>
      </c>
      <c r="C133" s="229"/>
      <c r="D133" s="229">
        <f>SUM(D130:D132)</f>
        <v>3</v>
      </c>
      <c r="E133" s="215">
        <f>SUM(E130:E132)</f>
        <v>0</v>
      </c>
      <c r="F133" s="257"/>
      <c r="G133" s="279"/>
      <c r="H133" s="160"/>
      <c r="I133" s="160"/>
      <c r="J133" s="160"/>
      <c r="K133" s="160"/>
      <c r="L133" s="160"/>
      <c r="M133" s="160"/>
      <c r="N133" s="160"/>
      <c r="O133" s="160"/>
    </row>
    <row r="134" spans="1:15" s="65" customFormat="1" ht="9" customHeight="1">
      <c r="A134" s="250"/>
      <c r="B134" s="216"/>
      <c r="C134" s="217"/>
      <c r="D134" s="217"/>
      <c r="E134" s="218"/>
      <c r="F134" s="251"/>
      <c r="G134" s="280"/>
      <c r="H134" s="67"/>
      <c r="I134" s="67"/>
      <c r="J134" s="67"/>
      <c r="K134" s="67"/>
      <c r="L134" s="67"/>
      <c r="M134" s="67"/>
      <c r="N134" s="67"/>
      <c r="O134" s="67"/>
    </row>
    <row r="135" spans="1:15" ht="30" customHeight="1">
      <c r="A135" s="455" t="s">
        <v>221</v>
      </c>
      <c r="B135" s="455"/>
      <c r="C135" s="455"/>
      <c r="D135" s="455"/>
      <c r="E135" s="455"/>
      <c r="F135" s="455"/>
      <c r="G135" s="275"/>
      <c r="H135" s="66"/>
      <c r="I135" s="66"/>
      <c r="J135" s="66"/>
      <c r="K135" s="66"/>
      <c r="L135" s="66"/>
      <c r="M135" s="66"/>
      <c r="N135" s="66"/>
      <c r="O135" s="66"/>
    </row>
    <row r="136" spans="1:15" s="159" customFormat="1" ht="50.1" customHeight="1">
      <c r="A136" s="245"/>
      <c r="B136" s="204" t="s">
        <v>292</v>
      </c>
      <c r="C136" s="211" t="str">
        <f>'2. PEACHecklist+'!D339</f>
        <v>Choose One</v>
      </c>
      <c r="D136" s="162">
        <v>5</v>
      </c>
      <c r="E136" s="206">
        <f t="shared" si="1"/>
        <v>0</v>
      </c>
      <c r="F136" s="364" t="str">
        <f>IF('2. PEACHecklist+'!E339&lt;&gt;"",'2. PEACHecklist+'!E339,"")</f>
        <v/>
      </c>
      <c r="G136" s="278"/>
      <c r="H136" s="158"/>
      <c r="I136" s="158"/>
      <c r="J136" s="158"/>
      <c r="K136" s="158"/>
      <c r="L136" s="158"/>
      <c r="M136" s="158"/>
      <c r="N136" s="158"/>
      <c r="O136" s="158"/>
    </row>
    <row r="137" spans="1:15" s="159" customFormat="1" ht="50.1" customHeight="1">
      <c r="A137" s="182"/>
      <c r="B137" s="207" t="s">
        <v>293</v>
      </c>
      <c r="C137" s="208" t="str">
        <f>'2. PEACHecklist+'!D340</f>
        <v>Choose One</v>
      </c>
      <c r="D137" s="209">
        <v>1</v>
      </c>
      <c r="E137" s="210">
        <f t="shared" si="1"/>
        <v>0</v>
      </c>
      <c r="F137" s="366" t="str">
        <f>IF('2. PEACHecklist+'!E340&lt;&gt;"",'2. PEACHecklist+'!E340,"")</f>
        <v/>
      </c>
      <c r="G137" s="278"/>
      <c r="H137" s="158"/>
      <c r="I137" s="158"/>
      <c r="J137" s="158"/>
      <c r="K137" s="158"/>
      <c r="L137" s="158"/>
      <c r="M137" s="158"/>
      <c r="N137" s="158"/>
      <c r="O137" s="158"/>
    </row>
    <row r="138" spans="1:15" s="159" customFormat="1" ht="50.1" customHeight="1">
      <c r="A138" s="245"/>
      <c r="B138" s="204" t="s">
        <v>294</v>
      </c>
      <c r="C138" s="211" t="str">
        <f>'2. PEACHecklist+'!D343</f>
        <v>Choose One</v>
      </c>
      <c r="D138" s="162">
        <v>2</v>
      </c>
      <c r="E138" s="206">
        <f t="shared" si="1"/>
        <v>0</v>
      </c>
      <c r="F138" s="364" t="str">
        <f>IF('2. PEACHecklist+'!E343&lt;&gt;"",'2. PEACHecklist+'!E343,"")</f>
        <v/>
      </c>
      <c r="G138" s="278"/>
      <c r="H138" s="158"/>
      <c r="I138" s="158"/>
      <c r="J138" s="158"/>
      <c r="K138" s="158"/>
      <c r="L138" s="158"/>
      <c r="M138" s="158"/>
      <c r="N138" s="158"/>
      <c r="O138" s="158"/>
    </row>
    <row r="139" spans="1:15" s="161" customFormat="1" ht="15">
      <c r="A139" s="256"/>
      <c r="B139" s="213" t="s">
        <v>315</v>
      </c>
      <c r="C139" s="214"/>
      <c r="D139" s="229">
        <f>SUM(D136:D138)</f>
        <v>8</v>
      </c>
      <c r="E139" s="215">
        <f>SUM(E136:E138)</f>
        <v>0</v>
      </c>
      <c r="F139" s="257"/>
      <c r="G139" s="279"/>
      <c r="H139" s="160"/>
      <c r="I139" s="160"/>
      <c r="J139" s="160"/>
      <c r="K139" s="160"/>
      <c r="L139" s="160"/>
      <c r="M139" s="160"/>
      <c r="N139" s="160"/>
      <c r="O139" s="160"/>
    </row>
    <row r="140" spans="1:15" s="65" customFormat="1" ht="9" customHeight="1">
      <c r="A140" s="250"/>
      <c r="B140" s="216"/>
      <c r="C140" s="217"/>
      <c r="D140" s="217"/>
      <c r="E140" s="218"/>
      <c r="F140" s="251"/>
      <c r="G140" s="280"/>
      <c r="H140" s="67"/>
      <c r="I140" s="67"/>
      <c r="J140" s="67"/>
      <c r="K140" s="67"/>
      <c r="L140" s="67"/>
      <c r="M140" s="67"/>
      <c r="N140" s="67"/>
      <c r="O140" s="67"/>
    </row>
    <row r="141" spans="1:15" ht="30" customHeight="1">
      <c r="A141" s="456" t="s">
        <v>222</v>
      </c>
      <c r="B141" s="456"/>
      <c r="C141" s="456"/>
      <c r="D141" s="456"/>
      <c r="E141" s="456"/>
      <c r="F141" s="456"/>
      <c r="G141" s="275"/>
      <c r="H141" s="66"/>
      <c r="I141" s="66"/>
      <c r="J141" s="66"/>
      <c r="K141" s="66"/>
      <c r="L141" s="66"/>
      <c r="M141" s="66"/>
      <c r="N141" s="66"/>
      <c r="O141" s="66"/>
    </row>
    <row r="142" spans="1:15" s="159" customFormat="1" ht="50.1" customHeight="1">
      <c r="A142" s="245"/>
      <c r="B142" s="204" t="s">
        <v>295</v>
      </c>
      <c r="C142" s="211" t="str">
        <f>'2. PEACHecklist+'!D353</f>
        <v>Choose One</v>
      </c>
      <c r="D142" s="162">
        <v>5</v>
      </c>
      <c r="E142" s="206">
        <f t="shared" si="1"/>
        <v>0</v>
      </c>
      <c r="F142" s="364" t="str">
        <f>IF('2. PEACHecklist+'!E353&lt;&gt;"",'2. PEACHecklist+'!E353,"")</f>
        <v/>
      </c>
      <c r="G142" s="278"/>
      <c r="H142" s="158"/>
      <c r="I142" s="158"/>
      <c r="J142" s="158"/>
      <c r="K142" s="158"/>
      <c r="L142" s="158"/>
      <c r="M142" s="158"/>
      <c r="N142" s="158"/>
      <c r="O142" s="158"/>
    </row>
    <row r="143" spans="1:15" s="159" customFormat="1" ht="50.1" customHeight="1">
      <c r="A143" s="247"/>
      <c r="B143" s="207" t="s">
        <v>293</v>
      </c>
      <c r="C143" s="208" t="str">
        <f>'2. PEACHecklist+'!D354</f>
        <v>Choose One</v>
      </c>
      <c r="D143" s="209">
        <v>1</v>
      </c>
      <c r="E143" s="210">
        <f t="shared" si="1"/>
        <v>0</v>
      </c>
      <c r="F143" s="366" t="str">
        <f>IF('2. PEACHecklist+'!E354&lt;&gt;"",'2. PEACHecklist+'!E354,"")</f>
        <v/>
      </c>
      <c r="G143" s="278"/>
      <c r="H143" s="158"/>
      <c r="I143" s="158"/>
      <c r="J143" s="158"/>
      <c r="K143" s="158"/>
      <c r="L143" s="158"/>
      <c r="M143" s="158"/>
      <c r="N143" s="158"/>
      <c r="O143" s="158"/>
    </row>
    <row r="144" spans="1:15" s="159" customFormat="1" ht="50.1" customHeight="1">
      <c r="A144" s="245"/>
      <c r="B144" s="230" t="s">
        <v>296</v>
      </c>
      <c r="C144" s="211" t="str">
        <f>'2. PEACHecklist+'!D357</f>
        <v>Choose One</v>
      </c>
      <c r="D144" s="162">
        <v>2</v>
      </c>
      <c r="E144" s="206">
        <f t="shared" si="1"/>
        <v>0</v>
      </c>
      <c r="F144" s="364" t="str">
        <f>IF('2. PEACHecklist+'!E357&lt;&gt;"",'2. PEACHecklist+'!E357,"")</f>
        <v/>
      </c>
      <c r="G144" s="278"/>
      <c r="H144" s="158"/>
      <c r="I144" s="158"/>
      <c r="J144" s="158"/>
      <c r="K144" s="158"/>
      <c r="L144" s="158"/>
      <c r="M144" s="158"/>
      <c r="N144" s="158"/>
      <c r="O144" s="158"/>
    </row>
    <row r="145" spans="1:15" s="161" customFormat="1" ht="15">
      <c r="A145" s="256"/>
      <c r="B145" s="228" t="s">
        <v>315</v>
      </c>
      <c r="C145" s="229"/>
      <c r="D145" s="229">
        <f>SUM(D142:D144)</f>
        <v>8</v>
      </c>
      <c r="E145" s="215">
        <f>SUM(E142:E144)</f>
        <v>0</v>
      </c>
      <c r="F145" s="257"/>
      <c r="G145" s="279"/>
      <c r="H145" s="160"/>
      <c r="I145" s="160"/>
      <c r="J145" s="160"/>
      <c r="K145" s="160"/>
      <c r="L145" s="160"/>
      <c r="M145" s="160"/>
      <c r="N145" s="160"/>
      <c r="O145" s="160"/>
    </row>
    <row r="146" spans="1:15" s="65" customFormat="1" ht="9" customHeight="1">
      <c r="A146" s="250"/>
      <c r="B146" s="216"/>
      <c r="C146" s="217"/>
      <c r="D146" s="217"/>
      <c r="E146" s="218"/>
      <c r="F146" s="251"/>
      <c r="G146" s="280"/>
      <c r="H146" s="67"/>
      <c r="I146" s="67"/>
      <c r="J146" s="67"/>
      <c r="K146" s="67"/>
      <c r="L146" s="67"/>
      <c r="M146" s="67"/>
      <c r="N146" s="67"/>
      <c r="O146" s="67"/>
    </row>
    <row r="147" spans="1:15" ht="30" customHeight="1">
      <c r="A147" s="454" t="s">
        <v>223</v>
      </c>
      <c r="B147" s="454"/>
      <c r="C147" s="454"/>
      <c r="D147" s="454"/>
      <c r="E147" s="454"/>
      <c r="F147" s="454"/>
      <c r="G147" s="275"/>
      <c r="H147" s="66"/>
      <c r="I147" s="66"/>
      <c r="J147" s="66"/>
      <c r="K147" s="66"/>
      <c r="L147" s="66"/>
      <c r="M147" s="66"/>
      <c r="N147" s="66"/>
      <c r="O147" s="66"/>
    </row>
    <row r="148" spans="1:15" s="159" customFormat="1" ht="33" customHeight="1">
      <c r="A148" s="246"/>
      <c r="B148" s="204" t="s">
        <v>297</v>
      </c>
      <c r="C148" s="211" t="str">
        <f>'2. PEACHecklist+'!D369</f>
        <v>Choose One</v>
      </c>
      <c r="D148" s="162">
        <v>1</v>
      </c>
      <c r="E148" s="206">
        <f t="shared" si="1"/>
        <v>0</v>
      </c>
      <c r="F148" s="364" t="str">
        <f>IF('2. PEACHecklist+'!E369&lt;&gt;"",'2. PEACHecklist+'!E369,"")</f>
        <v/>
      </c>
      <c r="G148" s="278"/>
      <c r="H148" s="158"/>
      <c r="I148" s="158"/>
      <c r="J148" s="158"/>
      <c r="K148" s="158"/>
      <c r="L148" s="158"/>
      <c r="M148" s="158"/>
      <c r="N148" s="158"/>
      <c r="O148" s="158"/>
    </row>
    <row r="149" spans="1:15" s="159" customFormat="1" ht="33" customHeight="1">
      <c r="A149" s="182"/>
      <c r="B149" s="207" t="s">
        <v>298</v>
      </c>
      <c r="C149" s="208" t="str">
        <f>'2. PEACHecklist+'!D370</f>
        <v>Choose One</v>
      </c>
      <c r="D149" s="209">
        <v>1</v>
      </c>
      <c r="E149" s="210">
        <f t="shared" si="1"/>
        <v>0</v>
      </c>
      <c r="F149" s="366" t="str">
        <f>IF('2. PEACHecklist+'!E370&lt;&gt;"",'2. PEACHecklist+'!E370,"")</f>
        <v/>
      </c>
      <c r="G149" s="278"/>
      <c r="H149" s="158"/>
      <c r="I149" s="158"/>
      <c r="J149" s="158"/>
      <c r="K149" s="158"/>
      <c r="L149" s="158"/>
      <c r="M149" s="158"/>
      <c r="N149" s="158"/>
      <c r="O149" s="158"/>
    </row>
    <row r="150" spans="1:15" s="159" customFormat="1" ht="33" customHeight="1">
      <c r="A150" s="246"/>
      <c r="B150" s="204" t="s">
        <v>299</v>
      </c>
      <c r="C150" s="211" t="str">
        <f>'2. PEACHecklist+'!D371</f>
        <v>Choose One</v>
      </c>
      <c r="D150" s="162">
        <v>1</v>
      </c>
      <c r="E150" s="206">
        <f t="shared" si="1"/>
        <v>0</v>
      </c>
      <c r="F150" s="364" t="str">
        <f>IF('2. PEACHecklist+'!E371&lt;&gt;"",'2. PEACHecklist+'!E371,"")</f>
        <v/>
      </c>
      <c r="G150" s="278"/>
      <c r="H150" s="158"/>
      <c r="I150" s="158"/>
      <c r="J150" s="158"/>
      <c r="K150" s="158"/>
      <c r="L150" s="158"/>
      <c r="M150" s="158"/>
      <c r="N150" s="158"/>
      <c r="O150" s="158"/>
    </row>
    <row r="151" spans="1:15" s="159" customFormat="1" ht="50.1" customHeight="1">
      <c r="A151" s="182"/>
      <c r="B151" s="207" t="s">
        <v>300</v>
      </c>
      <c r="C151" s="208" t="str">
        <f>'2. PEACHecklist+'!D375</f>
        <v>Choose One</v>
      </c>
      <c r="D151" s="209">
        <v>1</v>
      </c>
      <c r="E151" s="210">
        <f t="shared" si="1"/>
        <v>0</v>
      </c>
      <c r="F151" s="366" t="str">
        <f>IF('2. PEACHecklist+'!E375&lt;&gt;"",'2. PEACHecklist+'!E375,"")</f>
        <v/>
      </c>
      <c r="G151" s="278"/>
      <c r="H151" s="158"/>
      <c r="I151" s="158"/>
      <c r="J151" s="158"/>
      <c r="K151" s="158"/>
      <c r="L151" s="158"/>
      <c r="M151" s="158"/>
      <c r="N151" s="158"/>
      <c r="O151" s="158"/>
    </row>
    <row r="152" spans="1:15" s="161" customFormat="1" ht="15">
      <c r="A152" s="256"/>
      <c r="B152" s="228" t="s">
        <v>315</v>
      </c>
      <c r="C152" s="229"/>
      <c r="D152" s="229">
        <f>SUM(D148:D151)</f>
        <v>4</v>
      </c>
      <c r="E152" s="215">
        <f>SUM(E148:E151)</f>
        <v>0</v>
      </c>
      <c r="F152" s="257"/>
      <c r="G152" s="279"/>
      <c r="H152" s="160"/>
      <c r="I152" s="160"/>
      <c r="J152" s="160"/>
      <c r="K152" s="160"/>
      <c r="L152" s="160"/>
      <c r="M152" s="160"/>
      <c r="N152" s="160"/>
      <c r="O152" s="160"/>
    </row>
    <row r="153" spans="1:15" s="65" customFormat="1" ht="9" customHeight="1">
      <c r="A153" s="250"/>
      <c r="B153" s="216"/>
      <c r="C153" s="217"/>
      <c r="D153" s="217"/>
      <c r="E153" s="218"/>
      <c r="F153" s="251"/>
      <c r="G153" s="280"/>
      <c r="H153" s="67"/>
      <c r="I153" s="67"/>
      <c r="J153" s="67"/>
      <c r="K153" s="67"/>
      <c r="L153" s="67"/>
      <c r="M153" s="67"/>
      <c r="N153" s="67"/>
      <c r="O153" s="67"/>
    </row>
    <row r="154" spans="1:15" ht="30" customHeight="1">
      <c r="A154" s="452" t="s">
        <v>224</v>
      </c>
      <c r="B154" s="452"/>
      <c r="C154" s="452"/>
      <c r="D154" s="452"/>
      <c r="E154" s="452"/>
      <c r="F154" s="452"/>
      <c r="G154" s="275"/>
      <c r="H154" s="66"/>
      <c r="I154" s="66"/>
      <c r="J154" s="66"/>
      <c r="K154" s="66"/>
      <c r="L154" s="66"/>
      <c r="M154" s="66"/>
      <c r="N154" s="66"/>
      <c r="O154" s="66"/>
    </row>
    <row r="155" spans="1:15" s="159" customFormat="1" ht="33" customHeight="1">
      <c r="A155" s="245"/>
      <c r="B155" s="204" t="s">
        <v>301</v>
      </c>
      <c r="C155" s="211" t="str">
        <f>'2. PEACHecklist+'!D385</f>
        <v>Choose One</v>
      </c>
      <c r="D155" s="162">
        <v>1</v>
      </c>
      <c r="E155" s="206">
        <f t="shared" si="1"/>
        <v>0</v>
      </c>
      <c r="F155" s="364" t="str">
        <f>IF('2. PEACHecklist+'!E385&lt;&gt;"",'2. PEACHecklist+'!E385,"")</f>
        <v/>
      </c>
      <c r="G155" s="278"/>
      <c r="H155" s="158"/>
      <c r="I155" s="158"/>
      <c r="J155" s="158"/>
      <c r="K155" s="158"/>
      <c r="L155" s="158"/>
      <c r="M155" s="158"/>
      <c r="N155" s="158"/>
      <c r="O155" s="158"/>
    </row>
    <row r="156" spans="1:15" s="159" customFormat="1" ht="33" customHeight="1">
      <c r="A156" s="247"/>
      <c r="B156" s="207" t="s">
        <v>302</v>
      </c>
      <c r="C156" s="208" t="str">
        <f>'2. PEACHecklist+'!D386</f>
        <v>Choose One</v>
      </c>
      <c r="D156" s="209">
        <v>4</v>
      </c>
      <c r="E156" s="210">
        <f t="shared" si="1"/>
        <v>0</v>
      </c>
      <c r="F156" s="366" t="str">
        <f>IF('2. PEACHecklist+'!E386&lt;&gt;"",'2. PEACHecklist+'!E386,"")</f>
        <v/>
      </c>
      <c r="G156" s="278"/>
      <c r="H156" s="158"/>
      <c r="I156" s="158"/>
      <c r="J156" s="158"/>
      <c r="K156" s="158"/>
      <c r="L156" s="158"/>
      <c r="M156" s="158"/>
      <c r="N156" s="158"/>
      <c r="O156" s="158"/>
    </row>
    <row r="157" spans="1:15" s="161" customFormat="1" ht="15">
      <c r="A157" s="256"/>
      <c r="B157" s="228" t="s">
        <v>315</v>
      </c>
      <c r="C157" s="229"/>
      <c r="D157" s="229">
        <f>SUM(D155:D156)</f>
        <v>5</v>
      </c>
      <c r="E157" s="215">
        <f>SUM(E155:E156)</f>
        <v>0</v>
      </c>
      <c r="F157" s="257"/>
      <c r="G157" s="279"/>
      <c r="H157" s="160"/>
      <c r="I157" s="160"/>
      <c r="J157" s="160"/>
      <c r="K157" s="160"/>
      <c r="L157" s="160"/>
      <c r="M157" s="160"/>
      <c r="N157" s="160"/>
      <c r="O157" s="160"/>
    </row>
    <row r="158" spans="1:15" s="65" customFormat="1" ht="9" customHeight="1">
      <c r="A158" s="250"/>
      <c r="B158" s="216"/>
      <c r="C158" s="217"/>
      <c r="D158" s="217"/>
      <c r="E158" s="218"/>
      <c r="F158" s="251"/>
      <c r="G158" s="280"/>
      <c r="H158" s="67"/>
      <c r="I158" s="67"/>
      <c r="J158" s="67"/>
      <c r="K158" s="67"/>
      <c r="L158" s="67"/>
      <c r="M158" s="67"/>
      <c r="N158" s="67"/>
      <c r="O158" s="67"/>
    </row>
    <row r="159" spans="1:15" ht="30" customHeight="1">
      <c r="A159" s="453" t="s">
        <v>313</v>
      </c>
      <c r="B159" s="453"/>
      <c r="C159" s="453"/>
      <c r="D159" s="453"/>
      <c r="E159" s="453"/>
      <c r="F159" s="453"/>
      <c r="G159" s="275"/>
      <c r="H159" s="66"/>
      <c r="I159" s="66"/>
      <c r="J159" s="66"/>
      <c r="K159" s="66"/>
      <c r="L159" s="66"/>
      <c r="M159" s="66"/>
      <c r="N159" s="66"/>
      <c r="O159" s="66"/>
    </row>
    <row r="160" spans="1:15" s="159" customFormat="1" ht="50.1" customHeight="1">
      <c r="A160" s="245"/>
      <c r="B160" s="204" t="s">
        <v>303</v>
      </c>
      <c r="C160" s="211" t="str">
        <f>'2. PEACHecklist+'!D400</f>
        <v>Choose One</v>
      </c>
      <c r="D160" s="162">
        <v>5</v>
      </c>
      <c r="E160" s="206">
        <f t="shared" si="1"/>
        <v>0</v>
      </c>
      <c r="F160" s="364" t="str">
        <f>IF('2. PEACHecklist+'!E400&lt;&gt;"",'2. PEACHecklist+'!E400,"")</f>
        <v/>
      </c>
      <c r="G160" s="278"/>
      <c r="H160" s="158"/>
      <c r="I160" s="158"/>
      <c r="J160" s="158"/>
      <c r="K160" s="158"/>
      <c r="L160" s="158"/>
      <c r="M160" s="158"/>
      <c r="N160" s="158"/>
      <c r="O160" s="158"/>
    </row>
    <row r="161" spans="1:15" s="159" customFormat="1" ht="33" customHeight="1">
      <c r="A161" s="247"/>
      <c r="B161" s="207" t="s">
        <v>304</v>
      </c>
      <c r="C161" s="208" t="str">
        <f>'2. PEACHecklist+'!D401</f>
        <v>Choose One</v>
      </c>
      <c r="D161" s="209">
        <v>3</v>
      </c>
      <c r="E161" s="210">
        <f t="shared" si="1"/>
        <v>0</v>
      </c>
      <c r="F161" s="366" t="str">
        <f>IF('2. PEACHecklist+'!E401&lt;&gt;"",'2. PEACHecklist+'!E401,"")</f>
        <v/>
      </c>
      <c r="G161" s="278"/>
      <c r="H161" s="158"/>
      <c r="I161" s="158"/>
      <c r="J161" s="158"/>
      <c r="K161" s="158"/>
      <c r="L161" s="158"/>
      <c r="M161" s="158"/>
      <c r="N161" s="158"/>
      <c r="O161" s="158"/>
    </row>
    <row r="162" spans="1:15" s="159" customFormat="1" ht="33" customHeight="1">
      <c r="A162" s="245"/>
      <c r="B162" s="204" t="s">
        <v>402</v>
      </c>
      <c r="C162" s="211" t="str">
        <f>'2. PEACHecklist+'!D402</f>
        <v>Choose One</v>
      </c>
      <c r="D162" s="162">
        <v>5</v>
      </c>
      <c r="E162" s="206">
        <f t="shared" si="1"/>
        <v>0</v>
      </c>
      <c r="F162" s="364" t="str">
        <f>IF('2. PEACHecklist+'!E402&lt;&gt;"",'2. PEACHecklist+'!E402,"")</f>
        <v/>
      </c>
      <c r="G162" s="278"/>
      <c r="H162" s="158"/>
      <c r="I162" s="158"/>
      <c r="J162" s="158"/>
      <c r="K162" s="158"/>
      <c r="L162" s="158"/>
      <c r="M162" s="158"/>
      <c r="N162" s="158"/>
      <c r="O162" s="158"/>
    </row>
    <row r="163" spans="1:15" s="159" customFormat="1" ht="50.1" customHeight="1">
      <c r="A163" s="182"/>
      <c r="B163" s="207" t="s">
        <v>305</v>
      </c>
      <c r="C163" s="208" t="str">
        <f>'2. PEACHecklist+'!D404</f>
        <v>Choose One</v>
      </c>
      <c r="D163" s="209">
        <v>1</v>
      </c>
      <c r="E163" s="210">
        <f t="shared" si="1"/>
        <v>0</v>
      </c>
      <c r="F163" s="366" t="str">
        <f>IF('2. PEACHecklist+'!E404&lt;&gt;"",'2. PEACHecklist+'!E404,"")</f>
        <v/>
      </c>
      <c r="G163" s="278"/>
      <c r="H163" s="158"/>
      <c r="I163" s="158"/>
      <c r="J163" s="158"/>
      <c r="K163" s="158"/>
      <c r="L163" s="158"/>
      <c r="M163" s="158"/>
      <c r="N163" s="158"/>
      <c r="O163" s="158"/>
    </row>
    <row r="164" spans="1:15" s="159" customFormat="1" ht="33" customHeight="1">
      <c r="A164" s="245"/>
      <c r="B164" s="204" t="s">
        <v>306</v>
      </c>
      <c r="C164" s="211" t="str">
        <f>'2. PEACHecklist+'!D406</f>
        <v>Choose One</v>
      </c>
      <c r="D164" s="162">
        <v>2</v>
      </c>
      <c r="E164" s="206">
        <f t="shared" si="1"/>
        <v>0</v>
      </c>
      <c r="F164" s="364" t="str">
        <f>IF('2. PEACHecklist+'!E406&lt;&gt;"",'2. PEACHecklist+'!E406,"")</f>
        <v/>
      </c>
      <c r="G164" s="278"/>
      <c r="H164" s="158"/>
      <c r="I164" s="158"/>
      <c r="J164" s="158"/>
      <c r="K164" s="158"/>
      <c r="L164" s="158"/>
      <c r="M164" s="158"/>
      <c r="N164" s="158"/>
      <c r="O164" s="158"/>
    </row>
    <row r="165" spans="1:15" s="159" customFormat="1" ht="33" customHeight="1">
      <c r="A165" s="247"/>
      <c r="B165" s="207" t="s">
        <v>307</v>
      </c>
      <c r="C165" s="208" t="str">
        <f>'2. PEACHecklist+'!D409</f>
        <v>Choose One</v>
      </c>
      <c r="D165" s="209">
        <v>5</v>
      </c>
      <c r="E165" s="210">
        <f t="shared" si="1"/>
        <v>0</v>
      </c>
      <c r="F165" s="366" t="str">
        <f>IF('2. PEACHecklist+'!E409&lt;&gt;"",'2. PEACHecklist+'!E409,"")</f>
        <v/>
      </c>
      <c r="G165" s="278"/>
      <c r="H165" s="158"/>
      <c r="I165" s="158"/>
      <c r="J165" s="158"/>
      <c r="K165" s="158"/>
      <c r="L165" s="158"/>
      <c r="M165" s="158"/>
      <c r="N165" s="158"/>
      <c r="O165" s="158"/>
    </row>
    <row r="166" spans="1:15" s="159" customFormat="1" ht="50.1" customHeight="1">
      <c r="A166" s="246"/>
      <c r="B166" s="204" t="s">
        <v>308</v>
      </c>
      <c r="C166" s="211" t="str">
        <f>'2. PEACHecklist+'!D411</f>
        <v>Choose One</v>
      </c>
      <c r="D166" s="162">
        <v>1</v>
      </c>
      <c r="E166" s="206">
        <f t="shared" si="1"/>
        <v>0</v>
      </c>
      <c r="F166" s="364" t="str">
        <f>IF('2. PEACHecklist+'!E411&lt;&gt;"",'2. PEACHecklist+'!E411,"")</f>
        <v/>
      </c>
      <c r="G166" s="278"/>
      <c r="H166" s="158"/>
      <c r="I166" s="158"/>
      <c r="J166" s="158"/>
      <c r="K166" s="158"/>
      <c r="L166" s="158"/>
      <c r="M166" s="158"/>
      <c r="N166" s="158"/>
      <c r="O166" s="158"/>
    </row>
    <row r="167" spans="1:15" s="159" customFormat="1" ht="33" customHeight="1">
      <c r="A167" s="182"/>
      <c r="B167" s="207" t="s">
        <v>309</v>
      </c>
      <c r="C167" s="208" t="str">
        <f>'2. PEACHecklist+'!D412</f>
        <v>Choose One</v>
      </c>
      <c r="D167" s="209">
        <v>3</v>
      </c>
      <c r="E167" s="210">
        <f t="shared" si="1"/>
        <v>0</v>
      </c>
      <c r="F167" s="366" t="str">
        <f>IF('2. PEACHecklist+'!E412&lt;&gt;"",'2. PEACHecklist+'!E412,"")</f>
        <v/>
      </c>
      <c r="G167" s="278"/>
      <c r="H167" s="158"/>
      <c r="I167" s="158"/>
      <c r="J167" s="158"/>
      <c r="K167" s="158"/>
      <c r="L167" s="158"/>
      <c r="M167" s="158"/>
      <c r="N167" s="158"/>
      <c r="O167" s="158"/>
    </row>
    <row r="168" spans="1:15" s="161" customFormat="1" ht="15">
      <c r="A168" s="256"/>
      <c r="B168" s="228" t="s">
        <v>315</v>
      </c>
      <c r="C168" s="229"/>
      <c r="D168" s="229">
        <f>SUM(D160:D167)</f>
        <v>25</v>
      </c>
      <c r="E168" s="229">
        <f>SUM(E160:E167)</f>
        <v>0</v>
      </c>
      <c r="F168" s="257"/>
      <c r="G168" s="279"/>
      <c r="H168" s="160"/>
      <c r="I168" s="160"/>
      <c r="J168" s="160"/>
      <c r="K168" s="160"/>
      <c r="L168" s="160"/>
      <c r="M168" s="160"/>
      <c r="N168" s="160"/>
      <c r="O168" s="160"/>
    </row>
    <row r="169" spans="1:15" s="159" customFormat="1" ht="15.75">
      <c r="A169" s="259"/>
      <c r="B169" s="231"/>
      <c r="C169" s="232"/>
      <c r="D169" s="233"/>
      <c r="E169" s="233"/>
      <c r="F169" s="260"/>
      <c r="G169" s="278"/>
      <c r="H169" s="158"/>
      <c r="I169" s="158"/>
      <c r="J169" s="158"/>
      <c r="K169" s="158"/>
      <c r="L169" s="158"/>
      <c r="M169" s="158"/>
      <c r="N169" s="158"/>
      <c r="O169" s="158"/>
    </row>
    <row r="170" spans="1:15" s="161" customFormat="1" ht="21">
      <c r="A170" s="261"/>
      <c r="B170" s="262" t="s">
        <v>314</v>
      </c>
      <c r="C170" s="233"/>
      <c r="D170" s="263">
        <f>SUM(D168+D157+D152+D145+D139+D133+D77+D117+D112+D107+D101+D94+D84+D127+D69+D59+D53+D47+D42+D38)</f>
        <v>200</v>
      </c>
      <c r="E170" s="263">
        <f>SUM(E168+E157+E152+E145+E139+E133+E77+E117+E112+E107+E101+E94+E84+E127+E69+E59+E53+E47+E42+E38)</f>
        <v>0</v>
      </c>
      <c r="F170" s="260"/>
      <c r="G170" s="279"/>
      <c r="H170" s="160"/>
      <c r="I170" s="160"/>
      <c r="J170" s="160"/>
      <c r="K170" s="160"/>
      <c r="L170" s="160"/>
      <c r="M170" s="160"/>
      <c r="N170" s="160"/>
      <c r="O170" s="160"/>
    </row>
    <row r="171" spans="1:15" ht="15">
      <c r="A171" s="264"/>
      <c r="B171" s="265"/>
      <c r="C171" s="266"/>
      <c r="D171" s="221"/>
      <c r="E171" s="221"/>
      <c r="F171" s="253"/>
      <c r="G171" s="275"/>
      <c r="H171" s="66"/>
      <c r="I171" s="66"/>
      <c r="J171" s="66"/>
      <c r="K171" s="66"/>
      <c r="L171" s="66"/>
      <c r="M171" s="66"/>
      <c r="N171" s="66"/>
      <c r="O171" s="66"/>
    </row>
    <row r="172" spans="1:15" ht="15">
      <c r="A172" s="264"/>
      <c r="B172" s="265"/>
      <c r="C172" s="266"/>
      <c r="D172" s="221"/>
      <c r="E172" s="221"/>
      <c r="F172" s="253"/>
      <c r="G172" s="275"/>
      <c r="H172" s="66"/>
      <c r="I172" s="66"/>
      <c r="J172" s="66"/>
      <c r="K172" s="66"/>
      <c r="L172" s="66"/>
      <c r="M172" s="66"/>
      <c r="N172" s="66"/>
      <c r="O172" s="66"/>
    </row>
    <row r="173" spans="1:15" ht="15">
      <c r="A173" s="264"/>
      <c r="B173" s="219"/>
      <c r="C173" s="220"/>
      <c r="D173" s="221"/>
      <c r="E173" s="221"/>
      <c r="F173" s="253"/>
      <c r="G173" s="275"/>
      <c r="H173" s="66"/>
      <c r="I173" s="66"/>
      <c r="J173" s="66"/>
      <c r="K173" s="66"/>
      <c r="L173" s="66"/>
      <c r="M173" s="66"/>
      <c r="N173" s="66"/>
      <c r="O173" s="66"/>
    </row>
    <row r="174" spans="1:15" ht="12.75">
      <c r="C174" s="268"/>
      <c r="D174" s="268"/>
      <c r="E174" s="268"/>
      <c r="F174" s="268"/>
      <c r="G174" s="275"/>
      <c r="H174" s="66"/>
      <c r="I174" s="66"/>
      <c r="J174" s="66"/>
      <c r="K174" s="66"/>
      <c r="L174" s="66"/>
      <c r="M174" s="66"/>
      <c r="N174" s="66"/>
      <c r="O174" s="66"/>
    </row>
    <row r="175" spans="1:15" ht="12.75">
      <c r="C175" s="268"/>
      <c r="D175" s="268"/>
      <c r="E175" s="268"/>
      <c r="F175" s="268"/>
      <c r="G175" s="275"/>
      <c r="H175" s="66"/>
      <c r="I175" s="66"/>
      <c r="J175" s="66"/>
      <c r="K175" s="66"/>
      <c r="L175" s="66"/>
      <c r="M175" s="66"/>
      <c r="N175" s="66"/>
      <c r="O175" s="66"/>
    </row>
    <row r="176" spans="1:15" ht="12.75">
      <c r="C176" s="268"/>
      <c r="D176" s="268"/>
      <c r="E176" s="268"/>
      <c r="F176" s="268"/>
      <c r="G176" s="275"/>
      <c r="H176" s="66"/>
      <c r="I176" s="66"/>
      <c r="J176" s="66"/>
      <c r="K176" s="66"/>
      <c r="L176" s="66"/>
      <c r="M176" s="66"/>
      <c r="N176" s="66"/>
      <c r="O176" s="66"/>
    </row>
    <row r="177" spans="1:15" ht="12.75">
      <c r="C177" s="268"/>
      <c r="D177" s="268"/>
      <c r="E177" s="268"/>
      <c r="F177" s="268"/>
      <c r="G177" s="275"/>
      <c r="H177" s="66"/>
      <c r="I177" s="66"/>
      <c r="J177" s="66"/>
      <c r="K177" s="66"/>
      <c r="L177" s="66"/>
      <c r="M177" s="66"/>
      <c r="N177" s="66"/>
      <c r="O177" s="66"/>
    </row>
    <row r="178" spans="1:15" ht="12.75">
      <c r="C178" s="268"/>
      <c r="D178" s="268"/>
      <c r="E178" s="268"/>
      <c r="F178" s="268"/>
      <c r="G178" s="275"/>
      <c r="H178" s="66"/>
      <c r="I178" s="66"/>
      <c r="J178" s="66"/>
      <c r="K178" s="66"/>
      <c r="L178" s="66"/>
      <c r="M178" s="66"/>
      <c r="N178" s="66"/>
      <c r="O178" s="66"/>
    </row>
    <row r="179" spans="1:15" ht="12.75">
      <c r="C179" s="268"/>
      <c r="D179" s="268"/>
      <c r="E179" s="268"/>
      <c r="F179" s="268"/>
      <c r="G179" s="275"/>
      <c r="H179" s="66"/>
      <c r="I179" s="66"/>
      <c r="J179" s="66"/>
      <c r="K179" s="66"/>
      <c r="L179" s="66"/>
      <c r="M179" s="66"/>
      <c r="N179" s="66"/>
      <c r="O179" s="66"/>
    </row>
    <row r="180" spans="1:15" ht="12.75">
      <c r="C180" s="268"/>
      <c r="D180" s="268"/>
      <c r="E180" s="268"/>
      <c r="F180" s="268"/>
      <c r="G180" s="275"/>
      <c r="H180" s="66"/>
      <c r="I180" s="66"/>
      <c r="J180" s="66"/>
      <c r="K180" s="66"/>
      <c r="L180" s="66"/>
      <c r="M180" s="66"/>
      <c r="N180" s="66"/>
      <c r="O180" s="66"/>
    </row>
    <row r="181" spans="1:15" ht="12.75">
      <c r="C181" s="268"/>
      <c r="D181" s="268"/>
      <c r="E181" s="268"/>
      <c r="F181" s="268"/>
      <c r="G181" s="275"/>
      <c r="H181" s="66"/>
      <c r="I181" s="66"/>
      <c r="J181" s="66"/>
      <c r="K181" s="66"/>
      <c r="L181" s="66"/>
      <c r="M181" s="66"/>
      <c r="N181" s="66"/>
      <c r="O181" s="66"/>
    </row>
    <row r="182" spans="1:15" ht="12.75">
      <c r="C182" s="268"/>
      <c r="D182" s="268"/>
      <c r="E182" s="268"/>
      <c r="F182" s="268"/>
      <c r="G182" s="275"/>
      <c r="H182" s="66"/>
      <c r="I182" s="66"/>
      <c r="J182" s="66"/>
      <c r="K182" s="66"/>
      <c r="L182" s="66"/>
      <c r="M182" s="66"/>
      <c r="N182" s="66"/>
      <c r="O182" s="66"/>
    </row>
    <row r="183" spans="1:15" ht="15">
      <c r="A183" s="264"/>
      <c r="B183" s="219"/>
      <c r="C183" s="220"/>
      <c r="D183" s="221"/>
      <c r="E183" s="221"/>
      <c r="F183" s="253"/>
      <c r="G183" s="275"/>
      <c r="H183" s="66"/>
      <c r="I183" s="66"/>
      <c r="J183" s="66"/>
      <c r="K183" s="66"/>
      <c r="L183" s="66"/>
      <c r="M183" s="66"/>
      <c r="N183" s="66"/>
      <c r="O183" s="66"/>
    </row>
    <row r="184" spans="1:15" ht="15">
      <c r="A184" s="264"/>
      <c r="B184" s="219"/>
      <c r="C184" s="220"/>
      <c r="D184" s="221"/>
      <c r="E184" s="221"/>
      <c r="F184" s="253"/>
      <c r="G184" s="275"/>
      <c r="H184" s="66"/>
      <c r="I184" s="66"/>
      <c r="J184" s="66"/>
      <c r="K184" s="66"/>
      <c r="L184" s="66"/>
      <c r="M184" s="66"/>
      <c r="N184" s="66"/>
      <c r="O184" s="66"/>
    </row>
    <row r="185" spans="1:15" ht="15">
      <c r="A185" s="264"/>
      <c r="B185" s="219"/>
      <c r="C185" s="220"/>
      <c r="D185" s="221"/>
      <c r="E185" s="221"/>
      <c r="F185" s="253"/>
      <c r="G185" s="275"/>
      <c r="H185" s="66"/>
      <c r="I185" s="66"/>
      <c r="J185" s="66"/>
      <c r="K185" s="66"/>
      <c r="L185" s="66"/>
      <c r="M185" s="66"/>
      <c r="N185" s="66"/>
      <c r="O185" s="66"/>
    </row>
    <row r="186" spans="1:15" ht="15">
      <c r="A186" s="264"/>
      <c r="B186" s="219"/>
      <c r="C186" s="220"/>
      <c r="D186" s="221"/>
      <c r="E186" s="221"/>
      <c r="F186" s="253"/>
      <c r="G186" s="275"/>
      <c r="H186" s="66"/>
      <c r="I186" s="66"/>
      <c r="J186" s="66"/>
      <c r="K186" s="66"/>
      <c r="L186" s="66"/>
      <c r="M186" s="66"/>
      <c r="N186" s="66"/>
      <c r="O186" s="66"/>
    </row>
    <row r="187" spans="1:15" ht="15">
      <c r="A187" s="264"/>
      <c r="B187" s="219"/>
      <c r="C187" s="220"/>
      <c r="D187" s="221"/>
      <c r="E187" s="221"/>
      <c r="F187" s="253"/>
      <c r="G187" s="275"/>
      <c r="H187" s="66"/>
      <c r="I187" s="66"/>
      <c r="J187" s="66"/>
      <c r="K187" s="66"/>
      <c r="L187" s="66"/>
      <c r="M187" s="66"/>
      <c r="N187" s="66"/>
      <c r="O187" s="66"/>
    </row>
    <row r="188" spans="1:15" ht="15">
      <c r="A188" s="264"/>
      <c r="B188" s="219"/>
      <c r="C188" s="220"/>
      <c r="D188" s="221"/>
      <c r="E188" s="221"/>
      <c r="F188" s="253"/>
      <c r="G188" s="275"/>
      <c r="H188" s="66"/>
      <c r="I188" s="66"/>
      <c r="J188" s="66"/>
      <c r="K188" s="66"/>
      <c r="L188" s="66"/>
      <c r="M188" s="66"/>
      <c r="N188" s="66"/>
      <c r="O188" s="66"/>
    </row>
    <row r="189" spans="1:15" ht="15">
      <c r="A189" s="264"/>
      <c r="B189" s="219"/>
      <c r="C189" s="220"/>
      <c r="D189" s="221"/>
      <c r="E189" s="221"/>
      <c r="F189" s="253"/>
      <c r="G189" s="275"/>
      <c r="H189" s="66"/>
      <c r="I189" s="66"/>
      <c r="J189" s="66"/>
      <c r="K189" s="66"/>
      <c r="L189" s="66"/>
      <c r="M189" s="66"/>
      <c r="N189" s="66"/>
      <c r="O189" s="66"/>
    </row>
    <row r="190" spans="1:15" ht="12.75">
      <c r="A190" s="269"/>
      <c r="B190" s="270"/>
      <c r="C190" s="271"/>
      <c r="D190" s="272"/>
      <c r="E190" s="272"/>
      <c r="F190" s="253"/>
      <c r="G190" s="275"/>
      <c r="H190" s="66"/>
      <c r="I190" s="66"/>
      <c r="J190" s="66"/>
      <c r="K190" s="66"/>
      <c r="L190" s="66"/>
      <c r="M190" s="66"/>
      <c r="N190" s="66"/>
      <c r="O190" s="66"/>
    </row>
    <row r="191" spans="1:15" ht="12.75">
      <c r="A191" s="269"/>
      <c r="B191" s="270"/>
      <c r="C191" s="271"/>
      <c r="D191" s="272"/>
      <c r="E191" s="272"/>
      <c r="F191" s="253"/>
      <c r="G191" s="275"/>
      <c r="H191" s="66"/>
      <c r="I191" s="66"/>
      <c r="J191" s="66"/>
      <c r="K191" s="66"/>
      <c r="L191" s="66"/>
      <c r="M191" s="66"/>
      <c r="N191" s="66"/>
      <c r="O191" s="66"/>
    </row>
    <row r="192" spans="1:15" ht="12.75">
      <c r="A192" s="269"/>
      <c r="B192" s="270"/>
      <c r="C192" s="271"/>
      <c r="D192" s="272"/>
      <c r="E192" s="272"/>
      <c r="F192" s="253"/>
      <c r="G192" s="275"/>
      <c r="H192" s="66"/>
      <c r="I192" s="66"/>
      <c r="J192" s="66"/>
      <c r="K192" s="66"/>
      <c r="L192" s="66"/>
      <c r="M192" s="66"/>
      <c r="N192" s="66"/>
      <c r="O192" s="66"/>
    </row>
    <row r="193" spans="1:15" ht="12.75">
      <c r="A193" s="269"/>
      <c r="B193" s="270"/>
      <c r="C193" s="271"/>
      <c r="D193" s="272"/>
      <c r="E193" s="272"/>
      <c r="F193" s="253"/>
      <c r="G193" s="275"/>
      <c r="H193" s="66"/>
      <c r="I193" s="66"/>
      <c r="J193" s="66"/>
      <c r="K193" s="66"/>
      <c r="L193" s="66"/>
      <c r="M193" s="66"/>
      <c r="N193" s="66"/>
      <c r="O193" s="66"/>
    </row>
    <row r="194" spans="1:15" ht="12.75">
      <c r="A194" s="269"/>
      <c r="B194" s="270"/>
      <c r="C194" s="271"/>
      <c r="D194" s="272"/>
      <c r="E194" s="272"/>
      <c r="F194" s="253"/>
      <c r="G194" s="275"/>
      <c r="H194" s="66"/>
      <c r="I194" s="66"/>
      <c r="J194" s="66"/>
      <c r="K194" s="66"/>
      <c r="L194" s="66"/>
      <c r="M194" s="66"/>
      <c r="N194" s="66"/>
      <c r="O194" s="66"/>
    </row>
    <row r="195" spans="1:15" ht="12.75">
      <c r="A195" s="269"/>
      <c r="B195" s="270"/>
      <c r="C195" s="271"/>
      <c r="D195" s="272"/>
      <c r="E195" s="272"/>
      <c r="F195" s="253"/>
      <c r="G195" s="275"/>
      <c r="H195" s="66"/>
      <c r="I195" s="66"/>
      <c r="J195" s="66"/>
      <c r="K195" s="66"/>
      <c r="L195" s="66"/>
      <c r="M195" s="66"/>
      <c r="N195" s="66"/>
      <c r="O195" s="66"/>
    </row>
    <row r="196" spans="1:15" ht="12.75">
      <c r="A196" s="269"/>
      <c r="B196" s="270"/>
      <c r="C196" s="271"/>
      <c r="D196" s="272"/>
      <c r="E196" s="272"/>
      <c r="F196" s="253"/>
      <c r="G196" s="275"/>
      <c r="H196" s="66"/>
      <c r="I196" s="66"/>
      <c r="J196" s="66"/>
      <c r="K196" s="66"/>
      <c r="L196" s="66"/>
      <c r="M196" s="66"/>
      <c r="N196" s="66"/>
      <c r="O196" s="66"/>
    </row>
    <row r="197" spans="1:15" ht="12.75">
      <c r="A197" s="269"/>
      <c r="B197" s="270"/>
      <c r="C197" s="271"/>
      <c r="D197" s="272"/>
      <c r="E197" s="272"/>
      <c r="F197" s="253"/>
      <c r="G197" s="275"/>
      <c r="H197" s="66"/>
      <c r="I197" s="66"/>
      <c r="J197" s="66"/>
      <c r="K197" s="66"/>
      <c r="L197" s="66"/>
      <c r="M197" s="66"/>
      <c r="N197" s="66"/>
      <c r="O197" s="66"/>
    </row>
    <row r="198" spans="1:15" ht="12.75">
      <c r="A198" s="269"/>
      <c r="B198" s="270"/>
      <c r="C198" s="271"/>
      <c r="D198" s="272"/>
      <c r="E198" s="272"/>
      <c r="F198" s="253"/>
      <c r="G198" s="275"/>
      <c r="H198" s="66"/>
      <c r="I198" s="66"/>
      <c r="J198" s="66"/>
      <c r="K198" s="66"/>
      <c r="L198" s="66"/>
      <c r="M198" s="66"/>
      <c r="N198" s="66"/>
      <c r="O198" s="66"/>
    </row>
    <row r="199" spans="1:15" ht="12.75">
      <c r="A199" s="269"/>
      <c r="B199" s="270"/>
      <c r="C199" s="271"/>
      <c r="D199" s="272"/>
      <c r="E199" s="272"/>
      <c r="F199" s="253"/>
      <c r="G199" s="275"/>
      <c r="H199" s="66"/>
      <c r="I199" s="66"/>
      <c r="J199" s="66"/>
      <c r="K199" s="66"/>
      <c r="L199" s="66"/>
      <c r="M199" s="66"/>
      <c r="N199" s="66"/>
      <c r="O199" s="66"/>
    </row>
    <row r="200" spans="1:15" ht="12.75">
      <c r="A200" s="269"/>
      <c r="B200" s="270"/>
      <c r="C200" s="271"/>
      <c r="D200" s="272"/>
      <c r="E200" s="272"/>
      <c r="F200" s="253"/>
      <c r="G200" s="275"/>
      <c r="H200" s="66"/>
      <c r="I200" s="66"/>
      <c r="J200" s="66"/>
      <c r="K200" s="66"/>
      <c r="L200" s="66"/>
      <c r="M200" s="66"/>
      <c r="N200" s="66"/>
      <c r="O200" s="66"/>
    </row>
    <row r="201" spans="1:15" ht="12.75">
      <c r="A201" s="269"/>
      <c r="B201" s="270"/>
      <c r="C201" s="271"/>
      <c r="D201" s="272"/>
      <c r="E201" s="272"/>
      <c r="F201" s="253"/>
      <c r="G201" s="275"/>
      <c r="H201" s="66"/>
      <c r="I201" s="66"/>
      <c r="J201" s="66"/>
      <c r="K201" s="66"/>
      <c r="L201" s="66"/>
      <c r="M201" s="66"/>
      <c r="N201" s="66"/>
      <c r="O201" s="66"/>
    </row>
    <row r="202" spans="1:15" ht="12.75">
      <c r="A202" s="269"/>
      <c r="B202" s="270"/>
      <c r="C202" s="271"/>
      <c r="D202" s="272"/>
      <c r="E202" s="272"/>
      <c r="F202" s="253"/>
      <c r="G202" s="275"/>
      <c r="H202" s="66"/>
      <c r="I202" s="66"/>
      <c r="J202" s="66"/>
      <c r="K202" s="66"/>
      <c r="L202" s="66"/>
      <c r="M202" s="66"/>
      <c r="N202" s="66"/>
      <c r="O202" s="66"/>
    </row>
    <row r="203" spans="1:15" ht="12.75">
      <c r="A203" s="269"/>
      <c r="B203" s="270"/>
      <c r="C203" s="271"/>
      <c r="D203" s="272"/>
      <c r="E203" s="272"/>
      <c r="F203" s="253"/>
      <c r="G203" s="275"/>
      <c r="H203" s="66"/>
      <c r="I203" s="66"/>
      <c r="J203" s="66"/>
      <c r="K203" s="66"/>
      <c r="L203" s="66"/>
      <c r="M203" s="66"/>
      <c r="N203" s="66"/>
      <c r="O203" s="66"/>
    </row>
    <row r="204" spans="1:15" ht="12.75">
      <c r="A204" s="269"/>
      <c r="B204" s="270"/>
      <c r="C204" s="271"/>
      <c r="D204" s="272"/>
      <c r="E204" s="272"/>
      <c r="F204" s="253"/>
      <c r="G204" s="275"/>
      <c r="H204" s="66"/>
      <c r="I204" s="66"/>
      <c r="J204" s="66"/>
      <c r="K204" s="66"/>
      <c r="L204" s="66"/>
      <c r="M204" s="66"/>
      <c r="N204" s="66"/>
      <c r="O204" s="66"/>
    </row>
    <row r="205" spans="1:15" ht="12.75">
      <c r="A205" s="269"/>
      <c r="B205" s="270"/>
      <c r="C205" s="271"/>
      <c r="D205" s="272"/>
      <c r="E205" s="272"/>
      <c r="F205" s="253"/>
      <c r="G205" s="275"/>
      <c r="H205" s="66"/>
      <c r="I205" s="66"/>
      <c r="J205" s="66"/>
      <c r="K205" s="66"/>
      <c r="L205" s="66"/>
      <c r="M205" s="66"/>
      <c r="N205" s="66"/>
      <c r="O205" s="66"/>
    </row>
    <row r="206" spans="1:15" ht="12.75">
      <c r="A206" s="269"/>
      <c r="B206" s="270"/>
      <c r="C206" s="271"/>
      <c r="D206" s="272"/>
      <c r="E206" s="272"/>
      <c r="F206" s="253"/>
      <c r="G206" s="275"/>
      <c r="H206" s="66"/>
      <c r="I206" s="66"/>
      <c r="J206" s="66"/>
      <c r="K206" s="66"/>
      <c r="L206" s="66"/>
      <c r="M206" s="66"/>
      <c r="N206" s="66"/>
      <c r="O206" s="66"/>
    </row>
    <row r="207" spans="1:15" ht="12.75">
      <c r="A207" s="269"/>
      <c r="B207" s="270"/>
      <c r="C207" s="271"/>
      <c r="D207" s="272"/>
      <c r="E207" s="272"/>
      <c r="F207" s="253"/>
      <c r="G207" s="275"/>
      <c r="H207" s="66"/>
      <c r="I207" s="66"/>
      <c r="J207" s="66"/>
      <c r="K207" s="66"/>
      <c r="L207" s="66"/>
      <c r="M207" s="66"/>
      <c r="N207" s="66"/>
      <c r="O207" s="66"/>
    </row>
    <row r="208" spans="1:15" ht="12.75">
      <c r="A208" s="269"/>
      <c r="B208" s="270"/>
      <c r="C208" s="271"/>
      <c r="D208" s="272"/>
      <c r="E208" s="272"/>
      <c r="F208" s="253"/>
      <c r="G208" s="275"/>
      <c r="H208" s="66"/>
      <c r="I208" s="66"/>
      <c r="J208" s="66"/>
      <c r="K208" s="66"/>
      <c r="L208" s="66"/>
      <c r="M208" s="66"/>
      <c r="N208" s="66"/>
      <c r="O208" s="66"/>
    </row>
    <row r="209" spans="1:15" ht="12.75">
      <c r="A209" s="269"/>
      <c r="B209" s="270"/>
      <c r="C209" s="271"/>
      <c r="D209" s="272"/>
      <c r="E209" s="272"/>
      <c r="F209" s="253"/>
      <c r="G209" s="275"/>
      <c r="H209" s="66"/>
      <c r="I209" s="66"/>
      <c r="J209" s="66"/>
      <c r="K209" s="66"/>
      <c r="L209" s="66"/>
      <c r="M209" s="66"/>
      <c r="N209" s="66"/>
      <c r="O209" s="66"/>
    </row>
    <row r="210" spans="1:15" ht="12.75">
      <c r="A210" s="269"/>
      <c r="B210" s="270"/>
      <c r="C210" s="271"/>
      <c r="D210" s="272"/>
      <c r="E210" s="272"/>
      <c r="F210" s="253"/>
      <c r="G210" s="275"/>
      <c r="H210" s="66"/>
      <c r="I210" s="66"/>
      <c r="J210" s="66"/>
      <c r="K210" s="66"/>
      <c r="L210" s="66"/>
      <c r="M210" s="66"/>
      <c r="N210" s="66"/>
      <c r="O210" s="66"/>
    </row>
    <row r="211" spans="1:15" ht="12.75">
      <c r="A211" s="269"/>
      <c r="B211" s="270"/>
      <c r="C211" s="271"/>
      <c r="D211" s="272"/>
      <c r="E211" s="272"/>
      <c r="F211" s="253"/>
      <c r="G211" s="275"/>
      <c r="H211" s="66"/>
      <c r="I211" s="66"/>
      <c r="J211" s="66"/>
      <c r="K211" s="66"/>
      <c r="L211" s="66"/>
      <c r="M211" s="66"/>
      <c r="N211" s="66"/>
      <c r="O211" s="66"/>
    </row>
    <row r="212" spans="1:15" ht="12.75">
      <c r="A212" s="269"/>
      <c r="B212" s="270"/>
      <c r="C212" s="271"/>
      <c r="D212" s="272"/>
      <c r="E212" s="272"/>
      <c r="F212" s="253"/>
      <c r="G212" s="275"/>
      <c r="H212" s="66"/>
      <c r="I212" s="66"/>
      <c r="J212" s="66"/>
      <c r="K212" s="66"/>
      <c r="L212" s="66"/>
      <c r="M212" s="66"/>
      <c r="N212" s="66"/>
      <c r="O212" s="66"/>
    </row>
    <row r="213" spans="1:15" ht="12.75">
      <c r="A213" s="269"/>
      <c r="B213" s="270"/>
      <c r="C213" s="271"/>
      <c r="D213" s="272"/>
      <c r="E213" s="272"/>
      <c r="F213" s="253"/>
      <c r="G213" s="275"/>
      <c r="H213" s="66"/>
      <c r="I213" s="66"/>
      <c r="J213" s="66"/>
      <c r="K213" s="66"/>
      <c r="L213" s="66"/>
      <c r="M213" s="66"/>
      <c r="N213" s="66"/>
      <c r="O213" s="66"/>
    </row>
    <row r="214" spans="1:15" ht="12.75">
      <c r="A214" s="269"/>
      <c r="B214" s="270"/>
      <c r="C214" s="271"/>
      <c r="D214" s="272"/>
      <c r="E214" s="272"/>
      <c r="F214" s="253"/>
      <c r="G214" s="275"/>
      <c r="H214" s="66"/>
      <c r="I214" s="66"/>
      <c r="J214" s="66"/>
      <c r="K214" s="66"/>
      <c r="L214" s="66"/>
      <c r="M214" s="66"/>
      <c r="N214" s="66"/>
      <c r="O214" s="66"/>
    </row>
    <row r="215" spans="1:15" ht="12.75">
      <c r="A215" s="269"/>
      <c r="B215" s="270"/>
      <c r="C215" s="271"/>
      <c r="D215" s="272"/>
      <c r="E215" s="272"/>
      <c r="F215" s="253"/>
      <c r="G215" s="275"/>
      <c r="H215" s="66"/>
      <c r="I215" s="66"/>
      <c r="J215" s="66"/>
      <c r="K215" s="66"/>
      <c r="L215" s="66"/>
      <c r="M215" s="66"/>
      <c r="N215" s="66"/>
      <c r="O215" s="66"/>
    </row>
    <row r="216" spans="1:15" ht="12.75">
      <c r="A216" s="269"/>
      <c r="B216" s="270"/>
      <c r="C216" s="271"/>
      <c r="D216" s="272"/>
      <c r="E216" s="272"/>
      <c r="F216" s="253"/>
      <c r="G216" s="275"/>
      <c r="H216" s="66"/>
      <c r="I216" s="66"/>
      <c r="J216" s="66"/>
      <c r="K216" s="66"/>
      <c r="L216" s="66"/>
      <c r="M216" s="66"/>
      <c r="N216" s="66"/>
      <c r="O216" s="66"/>
    </row>
    <row r="217" spans="1:15" ht="12.75">
      <c r="A217" s="269"/>
      <c r="B217" s="270"/>
      <c r="C217" s="271"/>
      <c r="D217" s="272"/>
      <c r="E217" s="272"/>
      <c r="F217" s="253"/>
      <c r="G217" s="275"/>
      <c r="H217" s="66"/>
      <c r="I217" s="66"/>
      <c r="J217" s="66"/>
      <c r="K217" s="66"/>
      <c r="L217" s="66"/>
      <c r="M217" s="66"/>
      <c r="N217" s="66"/>
      <c r="O217" s="66"/>
    </row>
    <row r="218" spans="1:15" ht="12.75">
      <c r="A218" s="269"/>
      <c r="B218" s="270"/>
      <c r="C218" s="271"/>
      <c r="D218" s="272"/>
      <c r="E218" s="272"/>
      <c r="F218" s="253"/>
      <c r="G218" s="275"/>
      <c r="H218" s="66"/>
      <c r="I218" s="66"/>
      <c r="J218" s="66"/>
      <c r="K218" s="66"/>
      <c r="L218" s="66"/>
      <c r="M218" s="66"/>
      <c r="N218" s="66"/>
      <c r="O218" s="66"/>
    </row>
    <row r="219" spans="1:15" ht="12.75">
      <c r="A219" s="269"/>
      <c r="B219" s="270"/>
      <c r="C219" s="271"/>
      <c r="D219" s="272"/>
      <c r="E219" s="272"/>
      <c r="F219" s="253"/>
      <c r="G219" s="275"/>
      <c r="H219" s="66"/>
      <c r="I219" s="66"/>
      <c r="J219" s="66"/>
      <c r="K219" s="66"/>
      <c r="L219" s="66"/>
      <c r="M219" s="66"/>
      <c r="N219" s="66"/>
      <c r="O219" s="66"/>
    </row>
    <row r="220" spans="1:15" ht="12.75">
      <c r="A220" s="269"/>
      <c r="B220" s="270"/>
      <c r="C220" s="271"/>
      <c r="D220" s="272"/>
      <c r="E220" s="272"/>
      <c r="F220" s="253"/>
      <c r="G220" s="275"/>
      <c r="H220" s="66"/>
      <c r="I220" s="66"/>
      <c r="J220" s="66"/>
      <c r="K220" s="66"/>
      <c r="L220" s="66"/>
      <c r="M220" s="66"/>
      <c r="N220" s="66"/>
      <c r="O220" s="66"/>
    </row>
    <row r="221" spans="1:15" ht="12.75">
      <c r="A221" s="269"/>
      <c r="B221" s="270"/>
      <c r="C221" s="271"/>
      <c r="D221" s="272"/>
      <c r="E221" s="272"/>
      <c r="F221" s="253"/>
      <c r="G221" s="275"/>
      <c r="H221" s="66"/>
      <c r="I221" s="66"/>
      <c r="J221" s="66"/>
      <c r="K221" s="66"/>
      <c r="L221" s="66"/>
      <c r="M221" s="66"/>
      <c r="N221" s="66"/>
      <c r="O221" s="66"/>
    </row>
    <row r="222" spans="1:15" ht="12.75">
      <c r="A222" s="269"/>
      <c r="B222" s="270"/>
      <c r="C222" s="271"/>
      <c r="D222" s="272"/>
      <c r="E222" s="272"/>
      <c r="F222" s="253"/>
      <c r="G222" s="275"/>
      <c r="H222" s="66"/>
      <c r="I222" s="66"/>
      <c r="J222" s="66"/>
      <c r="K222" s="66"/>
      <c r="L222" s="66"/>
      <c r="M222" s="66"/>
      <c r="N222" s="66"/>
      <c r="O222" s="66"/>
    </row>
    <row r="223" spans="1:15" ht="12.75">
      <c r="A223" s="269"/>
      <c r="B223" s="270"/>
      <c r="C223" s="271"/>
      <c r="D223" s="272"/>
      <c r="E223" s="272"/>
      <c r="F223" s="253"/>
      <c r="G223" s="275"/>
      <c r="H223" s="66"/>
      <c r="I223" s="66"/>
      <c r="J223" s="66"/>
      <c r="K223" s="66"/>
      <c r="L223" s="66"/>
      <c r="M223" s="66"/>
      <c r="N223" s="66"/>
      <c r="O223" s="66"/>
    </row>
    <row r="224" spans="1:15" ht="12.75">
      <c r="A224" s="269"/>
      <c r="B224" s="270"/>
      <c r="C224" s="271"/>
      <c r="D224" s="272"/>
      <c r="E224" s="272"/>
      <c r="F224" s="253"/>
      <c r="G224" s="275"/>
      <c r="H224" s="66"/>
      <c r="I224" s="66"/>
      <c r="J224" s="66"/>
      <c r="K224" s="66"/>
      <c r="L224" s="66"/>
      <c r="M224" s="66"/>
      <c r="N224" s="66"/>
      <c r="O224" s="66"/>
    </row>
    <row r="225" spans="1:15" ht="12.75">
      <c r="A225" s="269"/>
      <c r="B225" s="270"/>
      <c r="C225" s="271"/>
      <c r="D225" s="272"/>
      <c r="E225" s="272"/>
      <c r="F225" s="253"/>
      <c r="G225" s="275"/>
      <c r="H225" s="66"/>
      <c r="I225" s="66"/>
      <c r="J225" s="66"/>
      <c r="K225" s="66"/>
      <c r="L225" s="66"/>
      <c r="M225" s="66"/>
      <c r="N225" s="66"/>
      <c r="O225" s="66"/>
    </row>
    <row r="226" spans="1:15" ht="12.75">
      <c r="A226" s="269"/>
      <c r="B226" s="270"/>
      <c r="C226" s="271"/>
      <c r="D226" s="272"/>
      <c r="E226" s="272"/>
      <c r="F226" s="253"/>
      <c r="G226" s="275"/>
      <c r="H226" s="66"/>
      <c r="I226" s="66"/>
      <c r="J226" s="66"/>
      <c r="K226" s="66"/>
      <c r="L226" s="66"/>
      <c r="M226" s="66"/>
      <c r="N226" s="66"/>
      <c r="O226" s="66"/>
    </row>
    <row r="227" spans="1:15" ht="12.75">
      <c r="A227" s="269"/>
      <c r="B227" s="270"/>
      <c r="C227" s="271"/>
      <c r="D227" s="272"/>
      <c r="E227" s="272"/>
      <c r="F227" s="253"/>
      <c r="G227" s="275"/>
      <c r="H227" s="66"/>
      <c r="I227" s="66"/>
      <c r="J227" s="66"/>
      <c r="K227" s="66"/>
      <c r="L227" s="66"/>
      <c r="M227" s="66"/>
      <c r="N227" s="66"/>
      <c r="O227" s="66"/>
    </row>
    <row r="228" spans="1:15" ht="12.75">
      <c r="A228" s="269"/>
      <c r="B228" s="270"/>
      <c r="C228" s="271"/>
      <c r="D228" s="272"/>
      <c r="E228" s="272"/>
      <c r="F228" s="253"/>
      <c r="G228" s="275"/>
      <c r="H228" s="66"/>
      <c r="I228" s="66"/>
      <c r="J228" s="66"/>
      <c r="K228" s="66"/>
      <c r="L228" s="66"/>
      <c r="M228" s="66"/>
      <c r="N228" s="66"/>
      <c r="O228" s="66"/>
    </row>
    <row r="229" spans="1:15" ht="12.75">
      <c r="A229" s="269"/>
      <c r="B229" s="270"/>
      <c r="C229" s="271"/>
      <c r="D229" s="272"/>
      <c r="E229" s="272"/>
      <c r="F229" s="253"/>
      <c r="G229" s="275"/>
      <c r="H229" s="66"/>
      <c r="I229" s="66"/>
      <c r="J229" s="66"/>
      <c r="K229" s="66"/>
      <c r="L229" s="66"/>
      <c r="M229" s="66"/>
      <c r="N229" s="66"/>
      <c r="O229" s="66"/>
    </row>
    <row r="230" spans="1:15" ht="12.75">
      <c r="A230" s="269"/>
      <c r="B230" s="270"/>
      <c r="C230" s="271"/>
      <c r="D230" s="272"/>
      <c r="E230" s="272"/>
      <c r="F230" s="253"/>
      <c r="G230" s="275"/>
      <c r="H230" s="66"/>
      <c r="I230" s="66"/>
      <c r="J230" s="66"/>
      <c r="K230" s="66"/>
      <c r="L230" s="66"/>
      <c r="M230" s="66"/>
      <c r="N230" s="66"/>
      <c r="O230" s="66"/>
    </row>
    <row r="231" spans="1:15" ht="12.75">
      <c r="A231" s="269"/>
      <c r="B231" s="270"/>
      <c r="C231" s="271"/>
      <c r="D231" s="272"/>
      <c r="E231" s="272"/>
      <c r="F231" s="253"/>
      <c r="G231" s="275"/>
      <c r="H231" s="66"/>
      <c r="I231" s="66"/>
      <c r="J231" s="66"/>
      <c r="K231" s="66"/>
      <c r="L231" s="66"/>
      <c r="M231" s="66"/>
      <c r="N231" s="66"/>
      <c r="O231" s="66"/>
    </row>
    <row r="232" spans="1:15" ht="12.75">
      <c r="A232" s="269"/>
      <c r="B232" s="270"/>
      <c r="C232" s="271"/>
      <c r="D232" s="272"/>
      <c r="E232" s="272"/>
      <c r="F232" s="253"/>
      <c r="G232" s="275"/>
      <c r="H232" s="66"/>
      <c r="I232" s="66"/>
      <c r="J232" s="66"/>
      <c r="K232" s="66"/>
      <c r="L232" s="66"/>
      <c r="M232" s="66"/>
      <c r="N232" s="66"/>
      <c r="O232" s="66"/>
    </row>
    <row r="233" spans="1:15" ht="12.75">
      <c r="A233" s="269"/>
      <c r="B233" s="270"/>
      <c r="C233" s="271"/>
      <c r="D233" s="272"/>
      <c r="E233" s="272"/>
      <c r="F233" s="253"/>
      <c r="G233" s="275"/>
      <c r="H233" s="66"/>
      <c r="I233" s="66"/>
      <c r="J233" s="66"/>
      <c r="K233" s="66"/>
      <c r="L233" s="66"/>
      <c r="M233" s="66"/>
      <c r="N233" s="66"/>
      <c r="O233" s="66"/>
    </row>
    <row r="234" spans="1:15" ht="12.75">
      <c r="A234" s="269"/>
      <c r="B234" s="270"/>
      <c r="C234" s="271"/>
      <c r="D234" s="272"/>
      <c r="E234" s="272"/>
      <c r="F234" s="253"/>
      <c r="G234" s="275"/>
      <c r="H234" s="66"/>
      <c r="I234" s="66"/>
      <c r="J234" s="66"/>
      <c r="K234" s="66"/>
      <c r="L234" s="66"/>
      <c r="M234" s="66"/>
      <c r="N234" s="66"/>
      <c r="O234" s="66"/>
    </row>
    <row r="235" spans="1:15" ht="12.75">
      <c r="A235" s="269"/>
      <c r="B235" s="270"/>
      <c r="C235" s="271"/>
      <c r="D235" s="272"/>
      <c r="E235" s="272"/>
      <c r="F235" s="253"/>
      <c r="G235" s="275"/>
      <c r="H235" s="66"/>
      <c r="I235" s="66"/>
      <c r="J235" s="66"/>
      <c r="K235" s="66"/>
      <c r="L235" s="66"/>
      <c r="M235" s="66"/>
      <c r="N235" s="66"/>
      <c r="O235" s="66"/>
    </row>
    <row r="236" spans="1:15" ht="12.75">
      <c r="A236" s="269"/>
      <c r="B236" s="270"/>
      <c r="C236" s="271"/>
      <c r="D236" s="272"/>
      <c r="E236" s="272"/>
      <c r="F236" s="253"/>
      <c r="G236" s="275"/>
      <c r="H236" s="66"/>
      <c r="I236" s="66"/>
      <c r="J236" s="66"/>
      <c r="K236" s="66"/>
      <c r="L236" s="66"/>
      <c r="M236" s="66"/>
      <c r="N236" s="66"/>
      <c r="O236" s="66"/>
    </row>
    <row r="237" spans="1:15" ht="12.75">
      <c r="A237" s="269"/>
      <c r="B237" s="270"/>
      <c r="C237" s="271"/>
      <c r="D237" s="272"/>
      <c r="E237" s="272"/>
      <c r="F237" s="253"/>
      <c r="G237" s="275"/>
      <c r="H237" s="66"/>
      <c r="I237" s="66"/>
      <c r="J237" s="66"/>
      <c r="K237" s="66"/>
      <c r="L237" s="66"/>
      <c r="M237" s="66"/>
      <c r="N237" s="66"/>
      <c r="O237" s="66"/>
    </row>
    <row r="238" spans="1:15" ht="12.75">
      <c r="A238" s="269"/>
      <c r="B238" s="270"/>
      <c r="C238" s="271"/>
      <c r="D238" s="272"/>
      <c r="E238" s="272"/>
      <c r="F238" s="253"/>
      <c r="G238" s="275"/>
      <c r="H238" s="66"/>
      <c r="I238" s="66"/>
      <c r="J238" s="66"/>
      <c r="K238" s="66"/>
      <c r="L238" s="66"/>
      <c r="M238" s="66"/>
      <c r="N238" s="66"/>
      <c r="O238" s="66"/>
    </row>
    <row r="239" spans="1:15" ht="12.75">
      <c r="A239" s="269"/>
      <c r="B239" s="270"/>
      <c r="C239" s="271"/>
      <c r="D239" s="272"/>
      <c r="E239" s="272"/>
      <c r="F239" s="253"/>
      <c r="G239" s="275"/>
      <c r="H239" s="66"/>
      <c r="I239" s="66"/>
      <c r="J239" s="66"/>
      <c r="K239" s="66"/>
      <c r="L239" s="66"/>
      <c r="M239" s="66"/>
      <c r="N239" s="66"/>
      <c r="O239" s="66"/>
    </row>
    <row r="240" spans="1:15" ht="12.75">
      <c r="A240" s="269"/>
      <c r="B240" s="270"/>
      <c r="C240" s="271"/>
      <c r="D240" s="272"/>
      <c r="E240" s="272"/>
      <c r="F240" s="253"/>
      <c r="G240" s="275"/>
      <c r="H240" s="66"/>
      <c r="I240" s="66"/>
      <c r="J240" s="66"/>
      <c r="K240" s="66"/>
      <c r="L240" s="66"/>
      <c r="M240" s="66"/>
      <c r="N240" s="66"/>
      <c r="O240" s="66"/>
    </row>
    <row r="241" spans="1:15" ht="12.75">
      <c r="A241" s="269"/>
      <c r="B241" s="270"/>
      <c r="C241" s="271"/>
      <c r="D241" s="272"/>
      <c r="E241" s="272"/>
      <c r="F241" s="253"/>
      <c r="G241" s="275"/>
      <c r="H241" s="66"/>
      <c r="I241" s="66"/>
      <c r="J241" s="66"/>
      <c r="K241" s="66"/>
      <c r="L241" s="66"/>
      <c r="M241" s="66"/>
      <c r="N241" s="66"/>
      <c r="O241" s="66"/>
    </row>
    <row r="242" spans="1:15" ht="12.75">
      <c r="A242" s="269"/>
      <c r="B242" s="270"/>
      <c r="C242" s="271"/>
      <c r="D242" s="272"/>
      <c r="E242" s="272"/>
      <c r="F242" s="253"/>
      <c r="G242" s="275"/>
      <c r="H242" s="66"/>
      <c r="I242" s="66"/>
      <c r="J242" s="66"/>
      <c r="K242" s="66"/>
      <c r="L242" s="66"/>
      <c r="M242" s="66"/>
      <c r="N242" s="66"/>
      <c r="O242" s="66"/>
    </row>
    <row r="243" spans="1:15" ht="12.75">
      <c r="A243" s="269"/>
      <c r="B243" s="270"/>
      <c r="C243" s="271"/>
      <c r="D243" s="272"/>
      <c r="E243" s="272"/>
      <c r="F243" s="253"/>
      <c r="G243" s="275"/>
      <c r="H243" s="66"/>
      <c r="I243" s="66"/>
      <c r="J243" s="66"/>
      <c r="K243" s="66"/>
      <c r="L243" s="66"/>
      <c r="M243" s="66"/>
      <c r="N243" s="66"/>
      <c r="O243" s="66"/>
    </row>
    <row r="244" spans="1:15" ht="12.75">
      <c r="A244" s="269"/>
      <c r="B244" s="270"/>
      <c r="C244" s="271"/>
      <c r="D244" s="272"/>
      <c r="E244" s="272"/>
      <c r="F244" s="253"/>
      <c r="G244" s="275"/>
      <c r="H244" s="66"/>
      <c r="I244" s="66"/>
      <c r="J244" s="66"/>
      <c r="K244" s="66"/>
      <c r="L244" s="66"/>
      <c r="M244" s="66"/>
      <c r="N244" s="66"/>
      <c r="O244" s="66"/>
    </row>
    <row r="245" spans="1:15" ht="12.75">
      <c r="A245" s="269"/>
      <c r="B245" s="270"/>
      <c r="C245" s="271"/>
      <c r="D245" s="272"/>
      <c r="E245" s="272"/>
      <c r="F245" s="253"/>
      <c r="G245" s="275"/>
      <c r="H245" s="66"/>
      <c r="I245" s="66"/>
      <c r="J245" s="66"/>
      <c r="K245" s="66"/>
      <c r="L245" s="66"/>
      <c r="M245" s="66"/>
      <c r="N245" s="66"/>
      <c r="O245" s="66"/>
    </row>
    <row r="246" spans="1:15" ht="12.75">
      <c r="A246" s="269"/>
      <c r="B246" s="270"/>
      <c r="C246" s="271"/>
      <c r="D246" s="272"/>
      <c r="E246" s="272"/>
      <c r="F246" s="253"/>
      <c r="G246" s="275"/>
      <c r="H246" s="66"/>
      <c r="I246" s="66"/>
      <c r="J246" s="66"/>
      <c r="K246" s="66"/>
      <c r="L246" s="66"/>
      <c r="M246" s="66"/>
      <c r="N246" s="66"/>
      <c r="O246" s="66"/>
    </row>
    <row r="247" spans="1:15" ht="12.75">
      <c r="A247" s="269"/>
      <c r="B247" s="270"/>
      <c r="C247" s="271"/>
      <c r="D247" s="272"/>
      <c r="E247" s="272"/>
      <c r="F247" s="253"/>
      <c r="G247" s="275"/>
      <c r="H247" s="66"/>
      <c r="I247" s="66"/>
      <c r="J247" s="66"/>
      <c r="K247" s="66"/>
      <c r="L247" s="66"/>
      <c r="M247" s="66"/>
      <c r="N247" s="66"/>
      <c r="O247" s="66"/>
    </row>
    <row r="248" spans="1:15" ht="12.75">
      <c r="A248" s="269"/>
      <c r="B248" s="270"/>
      <c r="C248" s="271"/>
      <c r="D248" s="272"/>
      <c r="E248" s="272"/>
      <c r="F248" s="253"/>
      <c r="G248" s="275"/>
      <c r="H248" s="66"/>
      <c r="I248" s="66"/>
      <c r="J248" s="66"/>
      <c r="K248" s="66"/>
      <c r="L248" s="66"/>
      <c r="M248" s="66"/>
      <c r="N248" s="66"/>
      <c r="O248" s="66"/>
    </row>
    <row r="249" spans="1:15" ht="12.75">
      <c r="A249" s="269"/>
      <c r="B249" s="270"/>
      <c r="C249" s="271"/>
      <c r="D249" s="272"/>
      <c r="E249" s="272"/>
      <c r="F249" s="253"/>
      <c r="G249" s="275"/>
      <c r="H249" s="66"/>
      <c r="I249" s="66"/>
      <c r="J249" s="66"/>
      <c r="K249" s="66"/>
      <c r="L249" s="66"/>
      <c r="M249" s="66"/>
      <c r="N249" s="66"/>
      <c r="O249" s="66"/>
    </row>
    <row r="250" spans="1:15" ht="12.75">
      <c r="A250" s="269"/>
      <c r="B250" s="270"/>
      <c r="C250" s="271"/>
      <c r="D250" s="272"/>
      <c r="E250" s="272"/>
      <c r="F250" s="253"/>
      <c r="G250" s="275"/>
      <c r="H250" s="66"/>
      <c r="I250" s="66"/>
      <c r="J250" s="66"/>
      <c r="K250" s="66"/>
      <c r="L250" s="66"/>
      <c r="M250" s="66"/>
      <c r="N250" s="66"/>
      <c r="O250" s="66"/>
    </row>
    <row r="251" spans="1:15" ht="12.75">
      <c r="A251" s="269"/>
      <c r="B251" s="270"/>
      <c r="C251" s="271"/>
      <c r="D251" s="272"/>
      <c r="E251" s="272"/>
      <c r="F251" s="253"/>
      <c r="G251" s="275"/>
      <c r="H251" s="66"/>
      <c r="I251" s="66"/>
      <c r="J251" s="66"/>
      <c r="K251" s="66"/>
      <c r="L251" s="66"/>
      <c r="M251" s="66"/>
      <c r="N251" s="66"/>
      <c r="O251" s="66"/>
    </row>
    <row r="252" spans="1:15" ht="12.75">
      <c r="A252" s="269"/>
      <c r="B252" s="270"/>
      <c r="C252" s="271"/>
      <c r="D252" s="272"/>
      <c r="E252" s="272"/>
      <c r="F252" s="253"/>
      <c r="G252" s="275"/>
      <c r="H252" s="66"/>
      <c r="I252" s="66"/>
      <c r="J252" s="66"/>
      <c r="K252" s="66"/>
      <c r="L252" s="66"/>
      <c r="M252" s="66"/>
      <c r="N252" s="66"/>
      <c r="O252" s="66"/>
    </row>
    <row r="253" spans="1:15" ht="12.75">
      <c r="A253" s="269"/>
      <c r="B253" s="270"/>
      <c r="C253" s="271"/>
      <c r="D253" s="272"/>
      <c r="E253" s="272"/>
      <c r="F253" s="253"/>
      <c r="G253" s="275"/>
      <c r="H253" s="66"/>
      <c r="I253" s="66"/>
      <c r="J253" s="66"/>
      <c r="K253" s="66"/>
      <c r="L253" s="66"/>
      <c r="M253" s="66"/>
      <c r="N253" s="66"/>
      <c r="O253" s="66"/>
    </row>
    <row r="254" spans="1:15" ht="12.75">
      <c r="A254" s="269"/>
      <c r="B254" s="270"/>
      <c r="C254" s="271"/>
      <c r="D254" s="272"/>
      <c r="E254" s="272"/>
      <c r="F254" s="253"/>
      <c r="G254" s="275"/>
      <c r="H254" s="66"/>
      <c r="I254" s="66"/>
      <c r="J254" s="66"/>
      <c r="K254" s="66"/>
      <c r="L254" s="66"/>
      <c r="M254" s="66"/>
      <c r="N254" s="66"/>
      <c r="O254" s="66"/>
    </row>
    <row r="255" spans="1:15" ht="12.75">
      <c r="A255" s="269"/>
      <c r="B255" s="270"/>
      <c r="C255" s="271"/>
      <c r="D255" s="272"/>
      <c r="E255" s="272"/>
      <c r="F255" s="253"/>
      <c r="G255" s="275"/>
      <c r="H255" s="66"/>
      <c r="I255" s="66"/>
      <c r="J255" s="66"/>
      <c r="K255" s="66"/>
      <c r="L255" s="66"/>
      <c r="M255" s="66"/>
      <c r="N255" s="66"/>
      <c r="O255" s="66"/>
    </row>
    <row r="256" spans="1:15" ht="12.75">
      <c r="A256" s="269"/>
      <c r="B256" s="270"/>
      <c r="C256" s="271"/>
      <c r="D256" s="272"/>
      <c r="E256" s="272"/>
      <c r="F256" s="253"/>
      <c r="G256" s="275"/>
      <c r="H256" s="66"/>
      <c r="I256" s="66"/>
      <c r="J256" s="66"/>
      <c r="K256" s="66"/>
      <c r="L256" s="66"/>
      <c r="M256" s="66"/>
      <c r="N256" s="66"/>
      <c r="O256" s="66"/>
    </row>
    <row r="257" spans="1:15" ht="12.75">
      <c r="A257" s="269"/>
      <c r="B257" s="270"/>
      <c r="C257" s="271"/>
      <c r="D257" s="272"/>
      <c r="E257" s="272"/>
      <c r="F257" s="253"/>
      <c r="G257" s="275"/>
      <c r="H257" s="66"/>
      <c r="I257" s="66"/>
      <c r="J257" s="66"/>
      <c r="K257" s="66"/>
      <c r="L257" s="66"/>
      <c r="M257" s="66"/>
      <c r="N257" s="66"/>
      <c r="O257" s="66"/>
    </row>
    <row r="258" spans="1:15" ht="12.75">
      <c r="A258" s="269"/>
      <c r="B258" s="270"/>
      <c r="C258" s="271"/>
      <c r="D258" s="272"/>
      <c r="E258" s="272"/>
      <c r="F258" s="253"/>
      <c r="G258" s="275"/>
      <c r="H258" s="66"/>
      <c r="I258" s="66"/>
      <c r="J258" s="66"/>
      <c r="K258" s="66"/>
      <c r="L258" s="66"/>
      <c r="M258" s="66"/>
      <c r="N258" s="66"/>
      <c r="O258" s="66"/>
    </row>
    <row r="259" spans="1:15" ht="12.75">
      <c r="A259" s="269"/>
      <c r="B259" s="270"/>
      <c r="C259" s="271"/>
      <c r="D259" s="272"/>
      <c r="E259" s="272"/>
      <c r="F259" s="253"/>
      <c r="G259" s="275"/>
      <c r="H259" s="66"/>
      <c r="I259" s="66"/>
      <c r="J259" s="66"/>
      <c r="K259" s="66"/>
      <c r="L259" s="66"/>
      <c r="M259" s="66"/>
      <c r="N259" s="66"/>
      <c r="O259" s="66"/>
    </row>
    <row r="260" spans="1:15" ht="12.75">
      <c r="A260" s="269"/>
      <c r="B260" s="270"/>
      <c r="C260" s="271"/>
      <c r="D260" s="272"/>
      <c r="E260" s="272"/>
      <c r="F260" s="253"/>
      <c r="G260" s="275"/>
      <c r="H260" s="66"/>
      <c r="I260" s="66"/>
      <c r="J260" s="66"/>
      <c r="K260" s="66"/>
      <c r="L260" s="66"/>
      <c r="M260" s="66"/>
      <c r="N260" s="66"/>
      <c r="O260" s="66"/>
    </row>
    <row r="261" spans="1:15" ht="12.75">
      <c r="A261" s="269"/>
      <c r="B261" s="270"/>
      <c r="C261" s="271"/>
      <c r="D261" s="272"/>
      <c r="E261" s="272"/>
      <c r="F261" s="253"/>
      <c r="G261" s="275"/>
      <c r="H261" s="66"/>
      <c r="I261" s="66"/>
      <c r="J261" s="66"/>
      <c r="K261" s="66"/>
      <c r="L261" s="66"/>
      <c r="M261" s="66"/>
      <c r="N261" s="66"/>
      <c r="O261" s="66"/>
    </row>
    <row r="262" spans="1:15" ht="12.75">
      <c r="A262" s="269"/>
      <c r="B262" s="270"/>
      <c r="C262" s="271"/>
      <c r="D262" s="272"/>
      <c r="E262" s="272"/>
      <c r="F262" s="253"/>
      <c r="G262" s="275"/>
      <c r="H262" s="66"/>
      <c r="I262" s="66"/>
      <c r="J262" s="66"/>
      <c r="K262" s="66"/>
      <c r="L262" s="66"/>
      <c r="M262" s="66"/>
      <c r="N262" s="66"/>
      <c r="O262" s="66"/>
    </row>
    <row r="263" spans="1:15" ht="12.75">
      <c r="A263" s="269"/>
      <c r="B263" s="270"/>
      <c r="C263" s="271"/>
      <c r="D263" s="272"/>
      <c r="E263" s="272"/>
      <c r="F263" s="253"/>
      <c r="G263" s="275"/>
      <c r="H263" s="66"/>
      <c r="I263" s="66"/>
      <c r="J263" s="66"/>
      <c r="K263" s="66"/>
      <c r="L263" s="66"/>
      <c r="M263" s="66"/>
      <c r="N263" s="66"/>
      <c r="O263" s="66"/>
    </row>
    <row r="264" spans="1:15" ht="12.75">
      <c r="A264" s="269"/>
      <c r="B264" s="270"/>
      <c r="C264" s="271"/>
      <c r="D264" s="272"/>
      <c r="E264" s="272"/>
      <c r="F264" s="253"/>
      <c r="G264" s="275"/>
      <c r="H264" s="66"/>
      <c r="I264" s="66"/>
      <c r="J264" s="66"/>
      <c r="K264" s="66"/>
      <c r="L264" s="66"/>
      <c r="M264" s="66"/>
      <c r="N264" s="66"/>
      <c r="O264" s="66"/>
    </row>
    <row r="265" spans="1:15" ht="12.75">
      <c r="A265" s="269"/>
      <c r="B265" s="270"/>
      <c r="C265" s="271"/>
      <c r="D265" s="272"/>
      <c r="E265" s="272"/>
      <c r="F265" s="253"/>
      <c r="G265" s="275"/>
      <c r="H265" s="66"/>
      <c r="I265" s="66"/>
      <c r="J265" s="66"/>
      <c r="K265" s="66"/>
      <c r="L265" s="66"/>
      <c r="M265" s="66"/>
      <c r="N265" s="66"/>
      <c r="O265" s="66"/>
    </row>
    <row r="266" spans="1:15" ht="12.75">
      <c r="A266" s="269"/>
      <c r="B266" s="270"/>
      <c r="C266" s="271"/>
      <c r="D266" s="272"/>
      <c r="E266" s="272"/>
      <c r="F266" s="253"/>
      <c r="G266" s="275"/>
      <c r="H266" s="66"/>
      <c r="I266" s="66"/>
      <c r="J266" s="66"/>
      <c r="K266" s="66"/>
      <c r="L266" s="66"/>
      <c r="M266" s="66"/>
      <c r="N266" s="66"/>
      <c r="O266" s="66"/>
    </row>
    <row r="267" spans="1:15" ht="12.75">
      <c r="A267" s="269"/>
      <c r="B267" s="270"/>
      <c r="C267" s="271"/>
      <c r="D267" s="272"/>
      <c r="E267" s="272"/>
      <c r="F267" s="253"/>
      <c r="G267" s="275"/>
      <c r="H267" s="66"/>
      <c r="I267" s="66"/>
      <c r="J267" s="66"/>
      <c r="K267" s="66"/>
      <c r="L267" s="66"/>
      <c r="M267" s="66"/>
      <c r="N267" s="66"/>
      <c r="O267" s="66"/>
    </row>
    <row r="268" spans="1:15" ht="12.75">
      <c r="A268" s="269"/>
      <c r="B268" s="270"/>
      <c r="C268" s="271"/>
      <c r="D268" s="272"/>
      <c r="E268" s="272"/>
      <c r="F268" s="253"/>
      <c r="G268" s="275"/>
      <c r="H268" s="66"/>
      <c r="I268" s="66"/>
      <c r="J268" s="66"/>
      <c r="K268" s="66"/>
      <c r="L268" s="66"/>
      <c r="M268" s="66"/>
      <c r="N268" s="66"/>
      <c r="O268" s="66"/>
    </row>
    <row r="269" spans="1:15" ht="12.75">
      <c r="A269" s="269"/>
      <c r="B269" s="270"/>
      <c r="C269" s="271"/>
      <c r="D269" s="272"/>
      <c r="E269" s="272"/>
      <c r="F269" s="253"/>
      <c r="G269" s="275"/>
      <c r="H269" s="66"/>
      <c r="I269" s="66"/>
      <c r="J269" s="66"/>
      <c r="K269" s="66"/>
      <c r="L269" s="66"/>
      <c r="M269" s="66"/>
      <c r="N269" s="66"/>
      <c r="O269" s="66"/>
    </row>
    <row r="270" spans="1:15" ht="12.75">
      <c r="A270" s="269"/>
      <c r="B270" s="270"/>
      <c r="C270" s="271"/>
      <c r="D270" s="272"/>
      <c r="E270" s="272"/>
      <c r="F270" s="253"/>
      <c r="G270" s="275"/>
      <c r="H270" s="66"/>
      <c r="I270" s="66"/>
      <c r="J270" s="66"/>
      <c r="K270" s="66"/>
      <c r="L270" s="66"/>
      <c r="M270" s="66"/>
      <c r="N270" s="66"/>
      <c r="O270" s="66"/>
    </row>
    <row r="271" spans="1:15" ht="12.75">
      <c r="A271" s="269"/>
      <c r="B271" s="270"/>
      <c r="C271" s="271"/>
      <c r="D271" s="272"/>
      <c r="E271" s="272"/>
      <c r="F271" s="253"/>
      <c r="G271" s="275"/>
      <c r="H271" s="66"/>
      <c r="I271" s="66"/>
      <c r="J271" s="66"/>
      <c r="K271" s="66"/>
      <c r="L271" s="66"/>
      <c r="M271" s="66"/>
      <c r="N271" s="66"/>
      <c r="O271" s="66"/>
    </row>
    <row r="272" spans="1:15" ht="12.75">
      <c r="A272" s="269"/>
      <c r="B272" s="270"/>
      <c r="C272" s="271"/>
      <c r="D272" s="272"/>
      <c r="E272" s="272"/>
      <c r="F272" s="253"/>
      <c r="G272" s="275"/>
      <c r="H272" s="66"/>
      <c r="I272" s="66"/>
      <c r="J272" s="66"/>
      <c r="K272" s="66"/>
      <c r="L272" s="66"/>
      <c r="M272" s="66"/>
      <c r="N272" s="66"/>
      <c r="O272" s="66"/>
    </row>
    <row r="273" spans="1:15" ht="12.75">
      <c r="A273" s="269"/>
      <c r="B273" s="270"/>
      <c r="C273" s="271"/>
      <c r="D273" s="272"/>
      <c r="E273" s="272"/>
      <c r="F273" s="253"/>
      <c r="G273" s="275"/>
      <c r="H273" s="66"/>
      <c r="I273" s="66"/>
      <c r="J273" s="66"/>
      <c r="K273" s="66"/>
      <c r="L273" s="66"/>
      <c r="M273" s="66"/>
      <c r="N273" s="66"/>
      <c r="O273" s="66"/>
    </row>
    <row r="274" spans="1:15" ht="12.75">
      <c r="A274" s="269"/>
      <c r="B274" s="270"/>
      <c r="C274" s="271"/>
      <c r="D274" s="272"/>
      <c r="E274" s="272"/>
      <c r="F274" s="253"/>
      <c r="G274" s="275"/>
      <c r="H274" s="66"/>
      <c r="I274" s="66"/>
      <c r="J274" s="66"/>
      <c r="K274" s="66"/>
      <c r="L274" s="66"/>
      <c r="M274" s="66"/>
      <c r="N274" s="66"/>
      <c r="O274" s="66"/>
    </row>
    <row r="275" spans="1:15" ht="12.75">
      <c r="A275" s="269"/>
      <c r="B275" s="270"/>
      <c r="C275" s="271"/>
      <c r="D275" s="272"/>
      <c r="E275" s="272"/>
      <c r="F275" s="253"/>
      <c r="G275" s="275"/>
      <c r="H275" s="66"/>
      <c r="I275" s="66"/>
      <c r="J275" s="66"/>
      <c r="K275" s="66"/>
      <c r="L275" s="66"/>
      <c r="M275" s="66"/>
      <c r="N275" s="66"/>
      <c r="O275" s="66"/>
    </row>
    <row r="276" spans="1:15" ht="12.75">
      <c r="A276" s="269"/>
      <c r="B276" s="270"/>
      <c r="C276" s="271"/>
      <c r="D276" s="272"/>
      <c r="E276" s="272"/>
      <c r="F276" s="253"/>
      <c r="G276" s="275"/>
      <c r="H276" s="66"/>
      <c r="I276" s="66"/>
      <c r="J276" s="66"/>
      <c r="K276" s="66"/>
      <c r="L276" s="66"/>
      <c r="M276" s="66"/>
      <c r="N276" s="66"/>
      <c r="O276" s="66"/>
    </row>
    <row r="277" spans="1:15" ht="12.75">
      <c r="A277" s="269"/>
      <c r="B277" s="270"/>
      <c r="C277" s="271"/>
      <c r="D277" s="272"/>
      <c r="E277" s="272"/>
      <c r="F277" s="253"/>
      <c r="G277" s="275"/>
      <c r="H277" s="66"/>
      <c r="I277" s="66"/>
      <c r="J277" s="66"/>
      <c r="K277" s="66"/>
      <c r="L277" s="66"/>
      <c r="M277" s="66"/>
      <c r="N277" s="66"/>
      <c r="O277" s="66"/>
    </row>
    <row r="278" spans="1:15" ht="12.75">
      <c r="A278" s="269"/>
      <c r="B278" s="270"/>
      <c r="C278" s="271"/>
      <c r="D278" s="272"/>
      <c r="E278" s="272"/>
      <c r="F278" s="253"/>
      <c r="G278" s="275"/>
      <c r="H278" s="66"/>
      <c r="I278" s="66"/>
      <c r="J278" s="66"/>
      <c r="K278" s="66"/>
      <c r="L278" s="66"/>
      <c r="M278" s="66"/>
      <c r="N278" s="66"/>
      <c r="O278" s="66"/>
    </row>
    <row r="279" spans="1:15" ht="12.75">
      <c r="A279" s="269"/>
      <c r="B279" s="270"/>
      <c r="C279" s="271"/>
      <c r="D279" s="272"/>
      <c r="E279" s="272"/>
      <c r="F279" s="253"/>
      <c r="G279" s="275"/>
      <c r="H279" s="66"/>
      <c r="I279" s="66"/>
      <c r="J279" s="66"/>
      <c r="K279" s="66"/>
      <c r="L279" s="66"/>
      <c r="M279" s="66"/>
      <c r="N279" s="66"/>
      <c r="O279" s="66"/>
    </row>
    <row r="280" spans="1:15" ht="12.75">
      <c r="A280" s="269"/>
      <c r="B280" s="270"/>
      <c r="C280" s="271"/>
      <c r="D280" s="272"/>
      <c r="E280" s="272"/>
      <c r="F280" s="253"/>
      <c r="G280" s="275"/>
      <c r="H280" s="66"/>
      <c r="I280" s="66"/>
      <c r="J280" s="66"/>
      <c r="K280" s="66"/>
      <c r="L280" s="66"/>
      <c r="M280" s="66"/>
      <c r="N280" s="66"/>
      <c r="O280" s="66"/>
    </row>
    <row r="281" spans="1:15" ht="12.75">
      <c r="A281" s="269"/>
      <c r="B281" s="270"/>
      <c r="C281" s="271"/>
      <c r="D281" s="272"/>
      <c r="E281" s="272"/>
      <c r="F281" s="253"/>
      <c r="G281" s="275"/>
      <c r="H281" s="66"/>
      <c r="I281" s="66"/>
      <c r="J281" s="66"/>
      <c r="K281" s="66"/>
      <c r="L281" s="66"/>
      <c r="M281" s="66"/>
      <c r="N281" s="66"/>
      <c r="O281" s="66"/>
    </row>
    <row r="282" spans="1:15" ht="12.75">
      <c r="A282" s="269"/>
      <c r="B282" s="270"/>
      <c r="C282" s="271"/>
      <c r="D282" s="272"/>
      <c r="E282" s="272"/>
      <c r="F282" s="253"/>
      <c r="G282" s="275"/>
      <c r="H282" s="66"/>
      <c r="I282" s="66"/>
      <c r="J282" s="66"/>
      <c r="K282" s="66"/>
      <c r="L282" s="66"/>
      <c r="M282" s="66"/>
      <c r="N282" s="66"/>
      <c r="O282" s="66"/>
    </row>
    <row r="283" spans="1:15" ht="12.75">
      <c r="A283" s="269"/>
      <c r="B283" s="270"/>
      <c r="C283" s="271"/>
      <c r="D283" s="272"/>
      <c r="E283" s="272"/>
      <c r="F283" s="253"/>
      <c r="G283" s="275"/>
      <c r="H283" s="66"/>
      <c r="I283" s="66"/>
      <c r="J283" s="66"/>
      <c r="K283" s="66"/>
      <c r="L283" s="66"/>
      <c r="M283" s="66"/>
      <c r="N283" s="66"/>
      <c r="O283" s="66"/>
    </row>
    <row r="284" spans="1:15" ht="12.75">
      <c r="A284" s="269"/>
      <c r="B284" s="270"/>
      <c r="C284" s="271"/>
      <c r="D284" s="272"/>
      <c r="E284" s="272"/>
      <c r="F284" s="253"/>
      <c r="G284" s="275"/>
      <c r="H284" s="66"/>
      <c r="I284" s="66"/>
      <c r="J284" s="66"/>
      <c r="K284" s="66"/>
      <c r="L284" s="66"/>
      <c r="M284" s="66"/>
      <c r="N284" s="66"/>
      <c r="O284" s="66"/>
    </row>
    <row r="285" spans="1:15" ht="12.75">
      <c r="A285" s="269"/>
      <c r="B285" s="270"/>
      <c r="C285" s="271"/>
      <c r="D285" s="272"/>
      <c r="E285" s="272"/>
      <c r="F285" s="253"/>
      <c r="G285" s="275"/>
      <c r="H285" s="66"/>
      <c r="I285" s="66"/>
      <c r="J285" s="66"/>
      <c r="K285" s="66"/>
      <c r="L285" s="66"/>
      <c r="M285" s="66"/>
      <c r="N285" s="66"/>
      <c r="O285" s="66"/>
    </row>
    <row r="286" spans="1:15" ht="12.75">
      <c r="A286" s="269"/>
      <c r="B286" s="270"/>
      <c r="C286" s="271"/>
      <c r="D286" s="272"/>
      <c r="E286" s="272"/>
      <c r="F286" s="253"/>
      <c r="G286" s="275"/>
      <c r="H286" s="66"/>
      <c r="I286" s="66"/>
      <c r="J286" s="66"/>
      <c r="K286" s="66"/>
      <c r="L286" s="66"/>
      <c r="M286" s="66"/>
      <c r="N286" s="66"/>
      <c r="O286" s="66"/>
    </row>
    <row r="287" spans="1:15" ht="12.75">
      <c r="A287" s="269"/>
      <c r="B287" s="270"/>
      <c r="C287" s="271"/>
      <c r="D287" s="272"/>
      <c r="E287" s="272"/>
      <c r="F287" s="253"/>
      <c r="G287" s="275"/>
      <c r="H287" s="66"/>
      <c r="I287" s="66"/>
      <c r="J287" s="66"/>
      <c r="K287" s="66"/>
      <c r="L287" s="66"/>
      <c r="M287" s="66"/>
      <c r="N287" s="66"/>
      <c r="O287" s="66"/>
    </row>
    <row r="288" spans="1:15" ht="12.75">
      <c r="A288" s="269"/>
      <c r="B288" s="270"/>
      <c r="C288" s="271"/>
      <c r="D288" s="272"/>
      <c r="E288" s="272"/>
      <c r="F288" s="253"/>
      <c r="G288" s="275"/>
      <c r="H288" s="66"/>
      <c r="I288" s="66"/>
      <c r="J288" s="66"/>
      <c r="K288" s="66"/>
      <c r="L288" s="66"/>
      <c r="M288" s="66"/>
      <c r="N288" s="66"/>
      <c r="O288" s="66"/>
    </row>
    <row r="289" spans="1:15" ht="12.75">
      <c r="A289" s="269"/>
      <c r="B289" s="270"/>
      <c r="C289" s="271"/>
      <c r="D289" s="272"/>
      <c r="E289" s="272"/>
      <c r="F289" s="253"/>
      <c r="G289" s="275"/>
      <c r="H289" s="66"/>
      <c r="I289" s="66"/>
      <c r="J289" s="66"/>
      <c r="K289" s="66"/>
      <c r="L289" s="66"/>
      <c r="M289" s="66"/>
      <c r="N289" s="66"/>
      <c r="O289" s="66"/>
    </row>
    <row r="290" spans="1:15" ht="12.75">
      <c r="A290" s="269"/>
      <c r="B290" s="270"/>
      <c r="C290" s="271"/>
      <c r="D290" s="272"/>
      <c r="E290" s="272"/>
      <c r="F290" s="253"/>
      <c r="G290" s="275"/>
      <c r="H290" s="66"/>
      <c r="I290" s="66"/>
      <c r="J290" s="66"/>
      <c r="K290" s="66"/>
      <c r="L290" s="66"/>
      <c r="M290" s="66"/>
      <c r="N290" s="66"/>
      <c r="O290" s="66"/>
    </row>
    <row r="291" spans="1:15" ht="12.75">
      <c r="A291" s="269"/>
      <c r="B291" s="270"/>
      <c r="C291" s="271"/>
      <c r="D291" s="272"/>
      <c r="E291" s="272"/>
      <c r="F291" s="253"/>
      <c r="G291" s="275"/>
      <c r="H291" s="66"/>
      <c r="I291" s="66"/>
      <c r="J291" s="66"/>
      <c r="K291" s="66"/>
      <c r="L291" s="66"/>
      <c r="M291" s="66"/>
      <c r="N291" s="66"/>
      <c r="O291" s="66"/>
    </row>
    <row r="292" spans="1:15" ht="12.75">
      <c r="A292" s="269"/>
      <c r="B292" s="270"/>
      <c r="C292" s="271"/>
      <c r="D292" s="272"/>
      <c r="E292" s="272"/>
      <c r="F292" s="253"/>
      <c r="G292" s="275"/>
      <c r="H292" s="66"/>
      <c r="I292" s="66"/>
      <c r="J292" s="66"/>
      <c r="K292" s="66"/>
      <c r="L292" s="66"/>
      <c r="M292" s="66"/>
      <c r="N292" s="66"/>
      <c r="O292" s="66"/>
    </row>
    <row r="293" spans="1:15" ht="12.75">
      <c r="A293" s="269"/>
      <c r="B293" s="270"/>
      <c r="C293" s="271"/>
      <c r="D293" s="272"/>
      <c r="E293" s="272"/>
      <c r="F293" s="253"/>
      <c r="G293" s="275"/>
      <c r="H293" s="66"/>
      <c r="I293" s="66"/>
      <c r="J293" s="66"/>
      <c r="K293" s="66"/>
      <c r="L293" s="66"/>
      <c r="M293" s="66"/>
      <c r="N293" s="66"/>
      <c r="O293" s="66"/>
    </row>
    <row r="294" spans="1:15" ht="12.75">
      <c r="A294" s="269"/>
      <c r="B294" s="270"/>
      <c r="C294" s="271"/>
      <c r="D294" s="272"/>
      <c r="E294" s="272"/>
      <c r="F294" s="253"/>
      <c r="G294" s="275"/>
      <c r="H294" s="66"/>
      <c r="I294" s="66"/>
      <c r="J294" s="66"/>
      <c r="K294" s="66"/>
      <c r="L294" s="66"/>
      <c r="M294" s="66"/>
      <c r="N294" s="66"/>
      <c r="O294" s="66"/>
    </row>
    <row r="295" spans="1:15" ht="12.75">
      <c r="A295" s="269"/>
      <c r="B295" s="270"/>
      <c r="C295" s="271"/>
      <c r="D295" s="272"/>
      <c r="E295" s="272"/>
      <c r="F295" s="253"/>
      <c r="G295" s="275"/>
      <c r="H295" s="66"/>
      <c r="I295" s="66"/>
      <c r="J295" s="66"/>
      <c r="K295" s="66"/>
      <c r="L295" s="66"/>
      <c r="M295" s="66"/>
      <c r="N295" s="66"/>
      <c r="O295" s="66"/>
    </row>
    <row r="296" spans="1:15" ht="12.75">
      <c r="A296" s="269"/>
      <c r="B296" s="270"/>
      <c r="C296" s="271"/>
      <c r="D296" s="272"/>
      <c r="E296" s="272"/>
      <c r="F296" s="253"/>
      <c r="G296" s="275"/>
      <c r="H296" s="66"/>
      <c r="I296" s="66"/>
      <c r="J296" s="66"/>
      <c r="K296" s="66"/>
      <c r="L296" s="66"/>
      <c r="M296" s="66"/>
      <c r="N296" s="66"/>
      <c r="O296" s="66"/>
    </row>
    <row r="297" spans="1:15" ht="12.75">
      <c r="A297" s="269"/>
      <c r="B297" s="270"/>
      <c r="C297" s="271"/>
      <c r="D297" s="272"/>
      <c r="E297" s="272"/>
      <c r="F297" s="253"/>
      <c r="G297" s="275"/>
      <c r="H297" s="66"/>
      <c r="I297" s="66"/>
      <c r="J297" s="66"/>
      <c r="K297" s="66"/>
      <c r="L297" s="66"/>
      <c r="M297" s="66"/>
      <c r="N297" s="66"/>
      <c r="O297" s="66"/>
    </row>
    <row r="298" spans="1:15" ht="12.75">
      <c r="A298" s="269"/>
      <c r="B298" s="270"/>
      <c r="C298" s="271"/>
      <c r="D298" s="272"/>
      <c r="E298" s="272"/>
      <c r="F298" s="253"/>
      <c r="G298" s="275"/>
      <c r="H298" s="66"/>
      <c r="I298" s="66"/>
      <c r="J298" s="66"/>
      <c r="K298" s="66"/>
      <c r="L298" s="66"/>
      <c r="M298" s="66"/>
      <c r="N298" s="66"/>
      <c r="O298" s="66"/>
    </row>
    <row r="299" spans="1:15" ht="12.75">
      <c r="A299" s="269"/>
      <c r="B299" s="270"/>
      <c r="C299" s="271"/>
      <c r="D299" s="272"/>
      <c r="E299" s="272"/>
      <c r="F299" s="253"/>
      <c r="G299" s="275"/>
      <c r="H299" s="66"/>
      <c r="I299" s="66"/>
      <c r="J299" s="66"/>
      <c r="K299" s="66"/>
      <c r="L299" s="66"/>
      <c r="M299" s="66"/>
      <c r="N299" s="66"/>
      <c r="O299" s="66"/>
    </row>
    <row r="300" spans="1:15" ht="12.75">
      <c r="A300" s="269"/>
      <c r="B300" s="270"/>
      <c r="C300" s="271"/>
      <c r="D300" s="272"/>
      <c r="E300" s="272"/>
      <c r="F300" s="253"/>
      <c r="G300" s="275"/>
      <c r="H300" s="66"/>
      <c r="I300" s="66"/>
      <c r="J300" s="66"/>
      <c r="K300" s="66"/>
      <c r="L300" s="66"/>
      <c r="M300" s="66"/>
      <c r="N300" s="66"/>
      <c r="O300" s="66"/>
    </row>
    <row r="301" spans="1:15" ht="12.75">
      <c r="A301" s="269"/>
      <c r="B301" s="270"/>
      <c r="C301" s="271"/>
      <c r="D301" s="272"/>
      <c r="E301" s="272"/>
      <c r="F301" s="253"/>
      <c r="G301" s="275"/>
      <c r="H301" s="66"/>
      <c r="I301" s="66"/>
      <c r="J301" s="66"/>
      <c r="K301" s="66"/>
      <c r="L301" s="66"/>
      <c r="M301" s="66"/>
      <c r="N301" s="66"/>
      <c r="O301" s="66"/>
    </row>
    <row r="302" spans="1:15" ht="12.75">
      <c r="A302" s="269"/>
      <c r="B302" s="270"/>
      <c r="C302" s="271"/>
      <c r="D302" s="272"/>
      <c r="E302" s="272"/>
      <c r="F302" s="253"/>
      <c r="G302" s="275"/>
      <c r="H302" s="66"/>
      <c r="I302" s="66"/>
      <c r="J302" s="66"/>
      <c r="K302" s="66"/>
      <c r="L302" s="66"/>
      <c r="M302" s="66"/>
      <c r="N302" s="66"/>
      <c r="O302" s="66"/>
    </row>
    <row r="303" spans="1:15" ht="12.75">
      <c r="A303" s="269"/>
      <c r="B303" s="270"/>
      <c r="C303" s="271"/>
      <c r="D303" s="272"/>
      <c r="E303" s="272"/>
      <c r="F303" s="253"/>
      <c r="G303" s="275"/>
      <c r="H303" s="66"/>
      <c r="I303" s="66"/>
      <c r="J303" s="66"/>
      <c r="K303" s="66"/>
      <c r="L303" s="66"/>
      <c r="M303" s="66"/>
      <c r="N303" s="66"/>
      <c r="O303" s="66"/>
    </row>
    <row r="304" spans="1:15" ht="12.75">
      <c r="A304" s="269"/>
      <c r="B304" s="270"/>
      <c r="C304" s="271"/>
      <c r="D304" s="272"/>
      <c r="E304" s="272"/>
      <c r="F304" s="253"/>
      <c r="G304" s="275"/>
      <c r="H304" s="66"/>
      <c r="I304" s="66"/>
      <c r="J304" s="66"/>
      <c r="K304" s="66"/>
      <c r="L304" s="66"/>
      <c r="M304" s="66"/>
      <c r="N304" s="66"/>
      <c r="O304" s="66"/>
    </row>
    <row r="305" spans="1:15" ht="12.75">
      <c r="A305" s="269"/>
      <c r="B305" s="270"/>
      <c r="C305" s="271"/>
      <c r="D305" s="272"/>
      <c r="E305" s="272"/>
      <c r="F305" s="253"/>
      <c r="G305" s="275"/>
      <c r="H305" s="66"/>
      <c r="I305" s="66"/>
      <c r="J305" s="66"/>
      <c r="K305" s="66"/>
      <c r="L305" s="66"/>
      <c r="M305" s="66"/>
      <c r="N305" s="66"/>
      <c r="O305" s="66"/>
    </row>
    <row r="306" spans="1:15" ht="12.75">
      <c r="A306" s="269"/>
      <c r="B306" s="270"/>
      <c r="C306" s="271"/>
      <c r="D306" s="272"/>
      <c r="E306" s="272"/>
      <c r="F306" s="253"/>
      <c r="G306" s="275"/>
      <c r="H306" s="66"/>
      <c r="I306" s="66"/>
      <c r="J306" s="66"/>
      <c r="K306" s="66"/>
      <c r="L306" s="66"/>
      <c r="M306" s="66"/>
      <c r="N306" s="66"/>
      <c r="O306" s="66"/>
    </row>
    <row r="307" spans="1:15" ht="12.75">
      <c r="A307" s="269"/>
      <c r="B307" s="270"/>
      <c r="C307" s="271"/>
      <c r="D307" s="272"/>
      <c r="E307" s="272"/>
      <c r="F307" s="253"/>
      <c r="G307" s="275"/>
      <c r="H307" s="66"/>
      <c r="I307" s="66"/>
      <c r="J307" s="66"/>
      <c r="K307" s="66"/>
      <c r="L307" s="66"/>
      <c r="M307" s="66"/>
      <c r="N307" s="66"/>
      <c r="O307" s="66"/>
    </row>
    <row r="308" spans="1:15" ht="12.75">
      <c r="A308" s="269"/>
      <c r="B308" s="270"/>
      <c r="C308" s="271"/>
      <c r="D308" s="272"/>
      <c r="E308" s="272"/>
      <c r="F308" s="253"/>
      <c r="G308" s="275"/>
      <c r="H308" s="66"/>
      <c r="I308" s="66"/>
      <c r="J308" s="66"/>
      <c r="K308" s="66"/>
      <c r="L308" s="66"/>
      <c r="M308" s="66"/>
      <c r="N308" s="66"/>
      <c r="O308" s="66"/>
    </row>
    <row r="309" spans="1:15" ht="12.75">
      <c r="A309" s="269"/>
      <c r="B309" s="270"/>
      <c r="C309" s="271"/>
      <c r="D309" s="272"/>
      <c r="E309" s="272"/>
      <c r="F309" s="253"/>
      <c r="G309" s="275"/>
      <c r="H309" s="66"/>
      <c r="I309" s="66"/>
      <c r="J309" s="66"/>
      <c r="K309" s="66"/>
      <c r="L309" s="66"/>
      <c r="M309" s="66"/>
      <c r="N309" s="66"/>
      <c r="O309" s="66"/>
    </row>
    <row r="310" spans="1:15" ht="12.75">
      <c r="A310" s="269"/>
      <c r="B310" s="270"/>
      <c r="C310" s="271"/>
      <c r="D310" s="272"/>
      <c r="E310" s="272"/>
      <c r="F310" s="253"/>
      <c r="G310" s="275"/>
      <c r="H310" s="66"/>
      <c r="I310" s="66"/>
      <c r="J310" s="66"/>
      <c r="K310" s="66"/>
      <c r="L310" s="66"/>
      <c r="M310" s="66"/>
      <c r="N310" s="66"/>
      <c r="O310" s="66"/>
    </row>
    <row r="311" spans="1:15" ht="12.75">
      <c r="A311" s="269"/>
      <c r="B311" s="270"/>
      <c r="C311" s="271"/>
      <c r="D311" s="272"/>
      <c r="E311" s="272"/>
      <c r="F311" s="253"/>
      <c r="G311" s="275"/>
      <c r="H311" s="66"/>
      <c r="I311" s="66"/>
      <c r="J311" s="66"/>
      <c r="K311" s="66"/>
      <c r="L311" s="66"/>
      <c r="M311" s="66"/>
      <c r="N311" s="66"/>
      <c r="O311" s="66"/>
    </row>
    <row r="312" spans="1:15" ht="12.75">
      <c r="A312" s="269"/>
      <c r="B312" s="270"/>
      <c r="C312" s="271"/>
      <c r="D312" s="272"/>
      <c r="E312" s="272"/>
      <c r="F312" s="253"/>
      <c r="G312" s="275"/>
      <c r="H312" s="66"/>
      <c r="I312" s="66"/>
      <c r="J312" s="66"/>
      <c r="K312" s="66"/>
      <c r="L312" s="66"/>
      <c r="M312" s="66"/>
      <c r="N312" s="66"/>
      <c r="O312" s="66"/>
    </row>
    <row r="313" spans="1:15" ht="12.75">
      <c r="A313" s="269"/>
      <c r="B313" s="270"/>
      <c r="C313" s="271"/>
      <c r="D313" s="272"/>
      <c r="E313" s="272"/>
      <c r="F313" s="253"/>
      <c r="G313" s="275"/>
      <c r="H313" s="66"/>
      <c r="I313" s="66"/>
      <c r="J313" s="66"/>
      <c r="K313" s="66"/>
      <c r="L313" s="66"/>
      <c r="M313" s="66"/>
      <c r="N313" s="66"/>
      <c r="O313" s="66"/>
    </row>
    <row r="314" spans="1:15" ht="12.75">
      <c r="A314" s="269"/>
      <c r="B314" s="270"/>
      <c r="C314" s="271"/>
      <c r="D314" s="272"/>
      <c r="E314" s="272"/>
      <c r="F314" s="253"/>
      <c r="G314" s="275"/>
      <c r="H314" s="66"/>
      <c r="I314" s="66"/>
      <c r="J314" s="66"/>
      <c r="K314" s="66"/>
      <c r="L314" s="66"/>
      <c r="M314" s="66"/>
      <c r="N314" s="66"/>
      <c r="O314" s="66"/>
    </row>
    <row r="315" spans="1:15" ht="12.75">
      <c r="A315" s="269"/>
      <c r="B315" s="270"/>
      <c r="C315" s="271"/>
      <c r="D315" s="272"/>
      <c r="E315" s="272"/>
      <c r="F315" s="253"/>
      <c r="G315" s="275"/>
      <c r="H315" s="66"/>
      <c r="I315" s="66"/>
      <c r="J315" s="66"/>
      <c r="K315" s="66"/>
      <c r="L315" s="66"/>
      <c r="M315" s="66"/>
      <c r="N315" s="66"/>
      <c r="O315" s="66"/>
    </row>
    <row r="316" spans="1:15" ht="12.75">
      <c r="A316" s="269"/>
      <c r="B316" s="270"/>
      <c r="C316" s="271"/>
      <c r="D316" s="272"/>
      <c r="E316" s="272"/>
      <c r="F316" s="253"/>
      <c r="G316" s="275"/>
      <c r="H316" s="66"/>
      <c r="I316" s="66"/>
      <c r="J316" s="66"/>
      <c r="K316" s="66"/>
      <c r="L316" s="66"/>
      <c r="M316" s="66"/>
      <c r="N316" s="66"/>
      <c r="O316" s="66"/>
    </row>
    <row r="317" spans="1:15" ht="12.75">
      <c r="A317" s="269"/>
      <c r="B317" s="270"/>
      <c r="C317" s="271"/>
      <c r="D317" s="272"/>
      <c r="E317" s="272"/>
      <c r="F317" s="253"/>
      <c r="G317" s="275"/>
      <c r="H317" s="66"/>
      <c r="I317" s="66"/>
      <c r="J317" s="66"/>
      <c r="K317" s="66"/>
      <c r="L317" s="66"/>
      <c r="M317" s="66"/>
      <c r="N317" s="66"/>
      <c r="O317" s="66"/>
    </row>
    <row r="318" spans="1:15" ht="12.75">
      <c r="A318" s="269"/>
      <c r="B318" s="270"/>
      <c r="C318" s="271"/>
      <c r="D318" s="272"/>
      <c r="E318" s="272"/>
      <c r="F318" s="253"/>
      <c r="G318" s="275"/>
      <c r="H318" s="66"/>
      <c r="I318" s="66"/>
      <c r="J318" s="66"/>
      <c r="K318" s="66"/>
      <c r="L318" s="66"/>
      <c r="M318" s="66"/>
      <c r="N318" s="66"/>
      <c r="O318" s="66"/>
    </row>
    <row r="319" spans="1:15" ht="12.75">
      <c r="A319" s="269"/>
      <c r="B319" s="270"/>
      <c r="C319" s="271"/>
      <c r="D319" s="272"/>
      <c r="E319" s="272"/>
      <c r="F319" s="253"/>
      <c r="G319" s="275"/>
      <c r="H319" s="66"/>
      <c r="I319" s="66"/>
      <c r="J319" s="66"/>
      <c r="K319" s="66"/>
      <c r="L319" s="66"/>
      <c r="M319" s="66"/>
      <c r="N319" s="66"/>
      <c r="O319" s="66"/>
    </row>
    <row r="320" spans="1:15" ht="12.75">
      <c r="A320" s="269"/>
      <c r="B320" s="270"/>
      <c r="C320" s="271"/>
      <c r="D320" s="272"/>
      <c r="E320" s="272"/>
      <c r="F320" s="253"/>
      <c r="G320" s="275"/>
      <c r="H320" s="66"/>
      <c r="I320" s="66"/>
      <c r="J320" s="66"/>
      <c r="K320" s="66"/>
      <c r="L320" s="66"/>
      <c r="M320" s="66"/>
      <c r="N320" s="66"/>
      <c r="O320" s="66"/>
    </row>
    <row r="321" spans="1:15" ht="12.75">
      <c r="A321" s="269"/>
      <c r="B321" s="270"/>
      <c r="C321" s="271"/>
      <c r="D321" s="272"/>
      <c r="E321" s="272"/>
      <c r="F321" s="253"/>
      <c r="G321" s="275"/>
      <c r="H321" s="66"/>
      <c r="I321" s="66"/>
      <c r="J321" s="66"/>
      <c r="K321" s="66"/>
      <c r="L321" s="66"/>
      <c r="M321" s="66"/>
      <c r="N321" s="66"/>
      <c r="O321" s="66"/>
    </row>
    <row r="322" spans="1:15" ht="12.75">
      <c r="A322" s="269"/>
      <c r="B322" s="270"/>
      <c r="C322" s="271"/>
      <c r="D322" s="272"/>
      <c r="E322" s="272"/>
      <c r="F322" s="253"/>
      <c r="G322" s="275"/>
      <c r="H322" s="66"/>
      <c r="I322" s="66"/>
      <c r="J322" s="66"/>
      <c r="K322" s="66"/>
      <c r="L322" s="66"/>
      <c r="M322" s="66"/>
      <c r="N322" s="66"/>
      <c r="O322" s="66"/>
    </row>
    <row r="323" spans="1:15" ht="12.75">
      <c r="A323" s="269"/>
      <c r="B323" s="270"/>
      <c r="C323" s="271"/>
      <c r="D323" s="272"/>
      <c r="E323" s="272"/>
      <c r="F323" s="253"/>
      <c r="G323" s="275"/>
      <c r="H323" s="66"/>
      <c r="I323" s="66"/>
      <c r="J323" s="66"/>
      <c r="K323" s="66"/>
      <c r="L323" s="66"/>
      <c r="M323" s="66"/>
      <c r="N323" s="66"/>
      <c r="O323" s="66"/>
    </row>
    <row r="324" spans="1:15" ht="12.75">
      <c r="A324" s="269"/>
      <c r="B324" s="270"/>
      <c r="C324" s="271"/>
      <c r="D324" s="272"/>
      <c r="E324" s="272"/>
      <c r="F324" s="253"/>
      <c r="G324" s="275"/>
      <c r="H324" s="66"/>
      <c r="I324" s="66"/>
      <c r="J324" s="66"/>
      <c r="K324" s="66"/>
      <c r="L324" s="66"/>
      <c r="M324" s="66"/>
      <c r="N324" s="66"/>
      <c r="O324" s="66"/>
    </row>
    <row r="325" spans="1:15" ht="12.75">
      <c r="A325" s="269"/>
      <c r="B325" s="270"/>
      <c r="C325" s="271"/>
      <c r="D325" s="272"/>
      <c r="E325" s="272"/>
      <c r="F325" s="253"/>
      <c r="G325" s="275"/>
      <c r="H325" s="66"/>
      <c r="I325" s="66"/>
      <c r="J325" s="66"/>
      <c r="K325" s="66"/>
      <c r="L325" s="66"/>
      <c r="M325" s="66"/>
      <c r="N325" s="66"/>
      <c r="O325" s="66"/>
    </row>
    <row r="326" spans="1:15" ht="12.75">
      <c r="A326" s="269"/>
      <c r="B326" s="270"/>
      <c r="C326" s="271"/>
      <c r="D326" s="272"/>
      <c r="E326" s="272"/>
      <c r="F326" s="253"/>
      <c r="G326" s="275"/>
      <c r="H326" s="66"/>
      <c r="I326" s="66"/>
      <c r="J326" s="66"/>
      <c r="K326" s="66"/>
      <c r="L326" s="66"/>
      <c r="M326" s="66"/>
      <c r="N326" s="66"/>
      <c r="O326" s="66"/>
    </row>
    <row r="327" spans="1:15" ht="12.75">
      <c r="A327" s="269"/>
      <c r="B327" s="270"/>
      <c r="C327" s="271"/>
      <c r="D327" s="272"/>
      <c r="E327" s="272"/>
      <c r="F327" s="253"/>
      <c r="G327" s="275"/>
      <c r="H327" s="66"/>
      <c r="I327" s="66"/>
      <c r="J327" s="66"/>
      <c r="K327" s="66"/>
      <c r="L327" s="66"/>
      <c r="M327" s="66"/>
      <c r="N327" s="66"/>
      <c r="O327" s="66"/>
    </row>
    <row r="328" spans="1:15" ht="12.75">
      <c r="A328" s="269"/>
      <c r="B328" s="270"/>
      <c r="C328" s="271"/>
      <c r="D328" s="272"/>
      <c r="E328" s="272"/>
      <c r="F328" s="253"/>
      <c r="G328" s="275"/>
      <c r="H328" s="66"/>
      <c r="I328" s="66"/>
      <c r="J328" s="66"/>
      <c r="K328" s="66"/>
      <c r="L328" s="66"/>
      <c r="M328" s="66"/>
      <c r="N328" s="66"/>
      <c r="O328" s="66"/>
    </row>
    <row r="329" spans="1:15" ht="12.75">
      <c r="A329" s="269"/>
      <c r="B329" s="270"/>
      <c r="C329" s="271"/>
      <c r="D329" s="272"/>
      <c r="E329" s="272"/>
      <c r="F329" s="253"/>
      <c r="G329" s="275"/>
      <c r="H329" s="66"/>
      <c r="I329" s="66"/>
      <c r="J329" s="66"/>
      <c r="K329" s="66"/>
      <c r="L329" s="66"/>
      <c r="M329" s="66"/>
      <c r="N329" s="66"/>
      <c r="O329" s="66"/>
    </row>
    <row r="330" spans="1:15" ht="12.75">
      <c r="A330" s="269"/>
      <c r="B330" s="270"/>
      <c r="C330" s="271"/>
      <c r="D330" s="272"/>
      <c r="E330" s="272"/>
      <c r="F330" s="253"/>
      <c r="G330" s="275"/>
      <c r="H330" s="66"/>
      <c r="I330" s="66"/>
      <c r="J330" s="66"/>
      <c r="K330" s="66"/>
      <c r="L330" s="66"/>
      <c r="M330" s="66"/>
      <c r="N330" s="66"/>
      <c r="O330" s="66"/>
    </row>
    <row r="331" spans="1:15" ht="12.75">
      <c r="A331" s="269"/>
      <c r="B331" s="270"/>
      <c r="C331" s="271"/>
      <c r="D331" s="272"/>
      <c r="E331" s="272"/>
      <c r="F331" s="253"/>
      <c r="G331" s="275"/>
      <c r="H331" s="66"/>
      <c r="I331" s="66"/>
      <c r="J331" s="66"/>
      <c r="K331" s="66"/>
      <c r="L331" s="66"/>
      <c r="M331" s="66"/>
      <c r="N331" s="66"/>
      <c r="O331" s="66"/>
    </row>
    <row r="332" spans="1:15" ht="12.75">
      <c r="A332" s="269"/>
      <c r="B332" s="270"/>
      <c r="C332" s="271"/>
      <c r="D332" s="272"/>
      <c r="E332" s="272"/>
      <c r="F332" s="253"/>
      <c r="G332" s="275"/>
      <c r="H332" s="66"/>
      <c r="I332" s="66"/>
      <c r="J332" s="66"/>
      <c r="K332" s="66"/>
      <c r="L332" s="66"/>
      <c r="M332" s="66"/>
      <c r="N332" s="66"/>
      <c r="O332" s="66"/>
    </row>
    <row r="333" spans="1:15" ht="12.75">
      <c r="A333" s="269"/>
      <c r="B333" s="270"/>
      <c r="C333" s="271"/>
      <c r="D333" s="272"/>
      <c r="E333" s="272"/>
      <c r="F333" s="253"/>
      <c r="G333" s="275"/>
      <c r="H333" s="66"/>
      <c r="I333" s="66"/>
      <c r="J333" s="66"/>
      <c r="K333" s="66"/>
      <c r="L333" s="66"/>
      <c r="M333" s="66"/>
      <c r="N333" s="66"/>
      <c r="O333" s="66"/>
    </row>
    <row r="334" spans="1:15" ht="12.75">
      <c r="A334" s="269"/>
      <c r="B334" s="270"/>
      <c r="C334" s="271"/>
      <c r="D334" s="272"/>
      <c r="E334" s="272"/>
      <c r="F334" s="253"/>
      <c r="G334" s="275"/>
      <c r="H334" s="66"/>
      <c r="I334" s="66"/>
      <c r="J334" s="66"/>
      <c r="K334" s="66"/>
      <c r="L334" s="66"/>
      <c r="M334" s="66"/>
      <c r="N334" s="66"/>
      <c r="O334" s="66"/>
    </row>
    <row r="335" spans="1:15" ht="12.75">
      <c r="A335" s="269"/>
      <c r="B335" s="270"/>
      <c r="C335" s="271"/>
      <c r="D335" s="272"/>
      <c r="E335" s="272"/>
      <c r="F335" s="253"/>
      <c r="G335" s="275"/>
      <c r="H335" s="66"/>
      <c r="I335" s="66"/>
      <c r="J335" s="66"/>
      <c r="K335" s="66"/>
      <c r="L335" s="66"/>
      <c r="M335" s="66"/>
      <c r="N335" s="66"/>
      <c r="O335" s="66"/>
    </row>
    <row r="336" spans="1:15" ht="12.75">
      <c r="A336" s="269"/>
      <c r="B336" s="270"/>
      <c r="C336" s="271"/>
      <c r="D336" s="272"/>
      <c r="E336" s="272"/>
      <c r="F336" s="253"/>
      <c r="G336" s="275"/>
      <c r="H336" s="66"/>
      <c r="I336" s="66"/>
      <c r="J336" s="66"/>
      <c r="K336" s="66"/>
      <c r="L336" s="66"/>
      <c r="M336" s="66"/>
      <c r="N336" s="66"/>
      <c r="O336" s="66"/>
    </row>
    <row r="337" spans="1:15" ht="12.75">
      <c r="A337" s="269"/>
      <c r="B337" s="270"/>
      <c r="C337" s="271"/>
      <c r="D337" s="272"/>
      <c r="E337" s="272"/>
      <c r="F337" s="253"/>
      <c r="G337" s="275"/>
      <c r="H337" s="66"/>
      <c r="I337" s="66"/>
      <c r="J337" s="66"/>
      <c r="K337" s="66"/>
      <c r="L337" s="66"/>
      <c r="M337" s="66"/>
      <c r="N337" s="66"/>
      <c r="O337" s="66"/>
    </row>
    <row r="338" spans="1:15" ht="12.75">
      <c r="A338" s="269"/>
      <c r="B338" s="270"/>
      <c r="C338" s="271"/>
      <c r="D338" s="272"/>
      <c r="E338" s="272"/>
      <c r="F338" s="253"/>
      <c r="G338" s="275"/>
      <c r="H338" s="66"/>
      <c r="I338" s="66"/>
      <c r="J338" s="66"/>
      <c r="K338" s="66"/>
      <c r="L338" s="66"/>
      <c r="M338" s="66"/>
      <c r="N338" s="66"/>
      <c r="O338" s="66"/>
    </row>
    <row r="339" spans="1:15" ht="12.75">
      <c r="A339" s="269"/>
      <c r="B339" s="270"/>
      <c r="C339" s="271"/>
      <c r="D339" s="272"/>
      <c r="E339" s="272"/>
      <c r="F339" s="253"/>
      <c r="G339" s="275"/>
      <c r="H339" s="66"/>
      <c r="I339" s="66"/>
      <c r="J339" s="66"/>
      <c r="K339" s="66"/>
      <c r="L339" s="66"/>
      <c r="M339" s="66"/>
      <c r="N339" s="66"/>
      <c r="O339" s="66"/>
    </row>
    <row r="340" spans="1:15" ht="12.75">
      <c r="A340" s="269"/>
      <c r="B340" s="270"/>
      <c r="C340" s="271"/>
      <c r="D340" s="272"/>
      <c r="E340" s="272"/>
      <c r="F340" s="253"/>
      <c r="G340" s="275"/>
      <c r="H340" s="66"/>
      <c r="I340" s="66"/>
      <c r="J340" s="66"/>
      <c r="K340" s="66"/>
      <c r="L340" s="66"/>
      <c r="M340" s="66"/>
      <c r="N340" s="66"/>
      <c r="O340" s="66"/>
    </row>
    <row r="341" spans="1:15" ht="12.75">
      <c r="A341" s="269"/>
      <c r="B341" s="270"/>
      <c r="C341" s="271"/>
      <c r="D341" s="272"/>
      <c r="E341" s="272"/>
      <c r="F341" s="253"/>
      <c r="G341" s="275"/>
      <c r="H341" s="66"/>
      <c r="I341" s="66"/>
      <c r="J341" s="66"/>
      <c r="K341" s="66"/>
      <c r="L341" s="66"/>
      <c r="M341" s="66"/>
      <c r="N341" s="66"/>
      <c r="O341" s="66"/>
    </row>
    <row r="342" spans="1:15" ht="12.75">
      <c r="A342" s="269"/>
      <c r="B342" s="270"/>
      <c r="C342" s="271"/>
      <c r="D342" s="272"/>
      <c r="E342" s="272"/>
      <c r="F342" s="253"/>
      <c r="G342" s="275"/>
      <c r="H342" s="66"/>
      <c r="I342" s="66"/>
      <c r="J342" s="66"/>
      <c r="K342" s="66"/>
      <c r="L342" s="66"/>
      <c r="M342" s="66"/>
      <c r="N342" s="66"/>
      <c r="O342" s="66"/>
    </row>
    <row r="343" spans="1:15" ht="12.75">
      <c r="A343" s="269"/>
      <c r="B343" s="270"/>
      <c r="C343" s="271"/>
      <c r="D343" s="272"/>
      <c r="E343" s="272"/>
      <c r="F343" s="253"/>
      <c r="G343" s="275"/>
      <c r="H343" s="66"/>
      <c r="I343" s="66"/>
      <c r="J343" s="66"/>
      <c r="K343" s="66"/>
      <c r="L343" s="66"/>
      <c r="M343" s="66"/>
      <c r="N343" s="66"/>
      <c r="O343" s="66"/>
    </row>
    <row r="344" spans="1:15" ht="12.75">
      <c r="A344" s="269"/>
      <c r="B344" s="270"/>
      <c r="C344" s="271"/>
      <c r="D344" s="272"/>
      <c r="E344" s="272"/>
      <c r="F344" s="253"/>
      <c r="G344" s="275"/>
      <c r="H344" s="66"/>
      <c r="I344" s="66"/>
      <c r="J344" s="66"/>
      <c r="K344" s="66"/>
      <c r="L344" s="66"/>
      <c r="M344" s="66"/>
      <c r="N344" s="66"/>
      <c r="O344" s="66"/>
    </row>
    <row r="345" spans="1:15" ht="12.75">
      <c r="A345" s="269"/>
      <c r="B345" s="270"/>
      <c r="C345" s="271"/>
      <c r="D345" s="272"/>
      <c r="E345" s="272"/>
      <c r="F345" s="253"/>
      <c r="G345" s="275"/>
      <c r="H345" s="66"/>
      <c r="I345" s="66"/>
      <c r="J345" s="66"/>
      <c r="K345" s="66"/>
      <c r="L345" s="66"/>
      <c r="M345" s="66"/>
      <c r="N345" s="66"/>
      <c r="O345" s="66"/>
    </row>
    <row r="346" spans="1:15" ht="12.75">
      <c r="A346" s="269"/>
      <c r="B346" s="270"/>
      <c r="C346" s="271"/>
      <c r="D346" s="272"/>
      <c r="E346" s="272"/>
      <c r="F346" s="253"/>
      <c r="G346" s="275"/>
      <c r="H346" s="66"/>
      <c r="I346" s="66"/>
      <c r="J346" s="66"/>
      <c r="K346" s="66"/>
      <c r="L346" s="66"/>
      <c r="M346" s="66"/>
      <c r="N346" s="66"/>
      <c r="O346" s="66"/>
    </row>
    <row r="347" spans="1:15" ht="12.75">
      <c r="A347" s="269"/>
      <c r="B347" s="270"/>
      <c r="C347" s="271"/>
      <c r="D347" s="272"/>
      <c r="E347" s="272"/>
      <c r="F347" s="253"/>
      <c r="G347" s="275"/>
      <c r="H347" s="66"/>
      <c r="I347" s="66"/>
      <c r="J347" s="66"/>
      <c r="K347" s="66"/>
      <c r="L347" s="66"/>
      <c r="M347" s="66"/>
      <c r="N347" s="66"/>
      <c r="O347" s="66"/>
    </row>
    <row r="348" spans="1:15" ht="12.75">
      <c r="A348" s="269"/>
      <c r="B348" s="270"/>
      <c r="C348" s="271"/>
      <c r="D348" s="272"/>
      <c r="E348" s="272"/>
      <c r="F348" s="253"/>
      <c r="G348" s="275"/>
      <c r="H348" s="66"/>
      <c r="I348" s="66"/>
      <c r="J348" s="66"/>
      <c r="K348" s="66"/>
      <c r="L348" s="66"/>
      <c r="M348" s="66"/>
      <c r="N348" s="66"/>
      <c r="O348" s="66"/>
    </row>
    <row r="349" spans="1:15" ht="12.75">
      <c r="A349" s="269"/>
      <c r="B349" s="270"/>
      <c r="C349" s="271"/>
      <c r="D349" s="272"/>
      <c r="E349" s="272"/>
      <c r="F349" s="253"/>
      <c r="G349" s="275"/>
      <c r="H349" s="66"/>
      <c r="I349" s="66"/>
      <c r="J349" s="66"/>
      <c r="K349" s="66"/>
      <c r="L349" s="66"/>
      <c r="M349" s="66"/>
      <c r="N349" s="66"/>
      <c r="O349" s="66"/>
    </row>
    <row r="350" spans="1:15" ht="12.75">
      <c r="A350" s="269"/>
      <c r="B350" s="270"/>
      <c r="C350" s="271"/>
      <c r="D350" s="272"/>
      <c r="E350" s="272"/>
      <c r="F350" s="253"/>
      <c r="G350" s="275"/>
      <c r="H350" s="66"/>
      <c r="I350" s="66"/>
      <c r="J350" s="66"/>
      <c r="K350" s="66"/>
      <c r="L350" s="66"/>
      <c r="M350" s="66"/>
      <c r="N350" s="66"/>
      <c r="O350" s="66"/>
    </row>
    <row r="351" spans="1:15" ht="12.75">
      <c r="A351" s="269"/>
      <c r="B351" s="270"/>
      <c r="C351" s="271"/>
      <c r="D351" s="272"/>
      <c r="E351" s="272"/>
      <c r="F351" s="253"/>
      <c r="G351" s="275"/>
      <c r="H351" s="66"/>
      <c r="I351" s="66"/>
      <c r="J351" s="66"/>
      <c r="K351" s="66"/>
      <c r="L351" s="66"/>
      <c r="M351" s="66"/>
      <c r="N351" s="66"/>
      <c r="O351" s="66"/>
    </row>
    <row r="352" spans="1:15" ht="12.75">
      <c r="A352" s="269"/>
      <c r="B352" s="270"/>
      <c r="C352" s="271"/>
      <c r="D352" s="272"/>
      <c r="E352" s="272"/>
      <c r="F352" s="253"/>
      <c r="G352" s="275"/>
      <c r="H352" s="66"/>
      <c r="I352" s="66"/>
      <c r="J352" s="66"/>
      <c r="K352" s="66"/>
      <c r="L352" s="66"/>
      <c r="M352" s="66"/>
      <c r="N352" s="66"/>
      <c r="O352" s="66"/>
    </row>
    <row r="353" spans="1:15" ht="12.75">
      <c r="A353" s="269"/>
      <c r="B353" s="270"/>
      <c r="C353" s="271"/>
      <c r="D353" s="272"/>
      <c r="E353" s="272"/>
      <c r="F353" s="253"/>
      <c r="G353" s="275"/>
      <c r="H353" s="66"/>
      <c r="I353" s="66"/>
      <c r="J353" s="66"/>
      <c r="K353" s="66"/>
      <c r="L353" s="66"/>
      <c r="M353" s="66"/>
      <c r="N353" s="66"/>
      <c r="O353" s="66"/>
    </row>
    <row r="354" spans="1:15" ht="12.75">
      <c r="A354" s="269"/>
      <c r="B354" s="270"/>
      <c r="C354" s="271"/>
      <c r="D354" s="272"/>
      <c r="E354" s="272"/>
      <c r="F354" s="253"/>
      <c r="G354" s="275"/>
      <c r="H354" s="66"/>
      <c r="I354" s="66"/>
      <c r="J354" s="66"/>
      <c r="K354" s="66"/>
      <c r="L354" s="66"/>
      <c r="M354" s="66"/>
      <c r="N354" s="66"/>
      <c r="O354" s="66"/>
    </row>
    <row r="355" spans="1:15" ht="12.75">
      <c r="A355" s="269"/>
      <c r="B355" s="270"/>
      <c r="C355" s="271"/>
      <c r="D355" s="272"/>
      <c r="E355" s="272"/>
      <c r="F355" s="253"/>
      <c r="G355" s="275"/>
      <c r="H355" s="66"/>
      <c r="I355" s="66"/>
      <c r="J355" s="66"/>
      <c r="K355" s="66"/>
      <c r="L355" s="66"/>
      <c r="M355" s="66"/>
      <c r="N355" s="66"/>
      <c r="O355" s="66"/>
    </row>
    <row r="356" spans="1:15" ht="12.75">
      <c r="A356" s="269"/>
      <c r="B356" s="270"/>
      <c r="C356" s="271"/>
      <c r="D356" s="272"/>
      <c r="E356" s="272"/>
      <c r="F356" s="253"/>
      <c r="G356" s="275"/>
      <c r="H356" s="66"/>
      <c r="I356" s="66"/>
      <c r="J356" s="66"/>
      <c r="K356" s="66"/>
      <c r="L356" s="66"/>
      <c r="M356" s="66"/>
      <c r="N356" s="66"/>
      <c r="O356" s="66"/>
    </row>
    <row r="357" spans="1:15" ht="12.75">
      <c r="A357" s="269"/>
      <c r="B357" s="270"/>
      <c r="C357" s="271"/>
      <c r="D357" s="272"/>
      <c r="E357" s="272"/>
      <c r="F357" s="253"/>
      <c r="G357" s="275"/>
      <c r="H357" s="66"/>
      <c r="I357" s="66"/>
      <c r="J357" s="66"/>
      <c r="K357" s="66"/>
      <c r="L357" s="66"/>
      <c r="M357" s="66"/>
      <c r="N357" s="66"/>
      <c r="O357" s="66"/>
    </row>
    <row r="358" spans="1:15" ht="12.75">
      <c r="A358" s="269"/>
      <c r="B358" s="270"/>
      <c r="C358" s="271"/>
      <c r="D358" s="272"/>
      <c r="E358" s="272"/>
      <c r="F358" s="253"/>
      <c r="G358" s="275"/>
      <c r="H358" s="66"/>
      <c r="I358" s="66"/>
      <c r="J358" s="66"/>
      <c r="K358" s="66"/>
      <c r="L358" s="66"/>
      <c r="M358" s="66"/>
      <c r="N358" s="66"/>
      <c r="O358" s="66"/>
    </row>
    <row r="359" spans="1:15" ht="12.75">
      <c r="A359" s="269"/>
      <c r="B359" s="270"/>
      <c r="C359" s="271"/>
      <c r="D359" s="272"/>
      <c r="E359" s="272"/>
      <c r="F359" s="253"/>
      <c r="G359" s="275"/>
      <c r="H359" s="66"/>
      <c r="I359" s="66"/>
      <c r="J359" s="66"/>
      <c r="K359" s="66"/>
      <c r="L359" s="66"/>
      <c r="M359" s="66"/>
      <c r="N359" s="66"/>
      <c r="O359" s="66"/>
    </row>
    <row r="360" spans="1:15" ht="12.75">
      <c r="A360" s="269"/>
      <c r="B360" s="270"/>
      <c r="C360" s="271"/>
      <c r="D360" s="272"/>
      <c r="E360" s="272"/>
      <c r="F360" s="253"/>
      <c r="G360" s="275"/>
      <c r="H360" s="66"/>
      <c r="I360" s="66"/>
      <c r="J360" s="66"/>
      <c r="K360" s="66"/>
      <c r="L360" s="66"/>
      <c r="M360" s="66"/>
      <c r="N360" s="66"/>
      <c r="O360" s="66"/>
    </row>
    <row r="361" spans="1:15" ht="12.75">
      <c r="A361" s="269"/>
      <c r="B361" s="270"/>
      <c r="C361" s="271"/>
      <c r="D361" s="272"/>
      <c r="E361" s="272"/>
      <c r="F361" s="253"/>
      <c r="G361" s="275"/>
      <c r="H361" s="66"/>
      <c r="I361" s="66"/>
      <c r="J361" s="66"/>
      <c r="K361" s="66"/>
      <c r="L361" s="66"/>
      <c r="M361" s="66"/>
      <c r="N361" s="66"/>
      <c r="O361" s="66"/>
    </row>
    <row r="362" spans="1:15" ht="12.75">
      <c r="A362" s="269"/>
      <c r="B362" s="270"/>
      <c r="C362" s="271"/>
      <c r="D362" s="272"/>
      <c r="E362" s="272"/>
      <c r="F362" s="253"/>
      <c r="G362" s="275"/>
      <c r="H362" s="66"/>
      <c r="I362" s="66"/>
      <c r="J362" s="66"/>
      <c r="K362" s="66"/>
      <c r="L362" s="66"/>
      <c r="M362" s="66"/>
      <c r="N362" s="66"/>
      <c r="O362" s="66"/>
    </row>
    <row r="363" spans="1:15" ht="12.75">
      <c r="A363" s="269"/>
      <c r="B363" s="270"/>
      <c r="C363" s="271"/>
      <c r="D363" s="272"/>
      <c r="E363" s="272"/>
      <c r="F363" s="253"/>
      <c r="G363" s="275"/>
      <c r="H363" s="66"/>
      <c r="I363" s="66"/>
      <c r="J363" s="66"/>
      <c r="K363" s="66"/>
      <c r="L363" s="66"/>
      <c r="M363" s="66"/>
      <c r="N363" s="66"/>
      <c r="O363" s="66"/>
    </row>
    <row r="364" spans="1:15" ht="12.75">
      <c r="A364" s="269"/>
      <c r="B364" s="270"/>
      <c r="C364" s="271"/>
      <c r="D364" s="272"/>
      <c r="E364" s="272"/>
      <c r="F364" s="253"/>
      <c r="G364" s="275"/>
      <c r="H364" s="66"/>
      <c r="I364" s="66"/>
      <c r="J364" s="66"/>
      <c r="K364" s="66"/>
      <c r="L364" s="66"/>
      <c r="M364" s="66"/>
      <c r="N364" s="66"/>
      <c r="O364" s="66"/>
    </row>
    <row r="365" spans="1:15" ht="12.75">
      <c r="A365" s="269"/>
      <c r="B365" s="270"/>
      <c r="C365" s="271"/>
      <c r="D365" s="272"/>
      <c r="E365" s="272"/>
      <c r="F365" s="253"/>
      <c r="G365" s="275"/>
      <c r="H365" s="66"/>
      <c r="I365" s="66"/>
      <c r="J365" s="66"/>
      <c r="K365" s="66"/>
      <c r="L365" s="66"/>
      <c r="M365" s="66"/>
      <c r="N365" s="66"/>
      <c r="O365" s="66"/>
    </row>
    <row r="366" spans="1:15" ht="12.75">
      <c r="A366" s="269"/>
      <c r="B366" s="270"/>
      <c r="C366" s="271"/>
      <c r="D366" s="272"/>
      <c r="E366" s="272"/>
      <c r="F366" s="253"/>
      <c r="G366" s="275"/>
      <c r="H366" s="66"/>
      <c r="I366" s="66"/>
      <c r="J366" s="66"/>
      <c r="K366" s="66"/>
      <c r="L366" s="66"/>
      <c r="M366" s="66"/>
      <c r="N366" s="66"/>
      <c r="O366" s="66"/>
    </row>
    <row r="367" spans="1:15" ht="12.75">
      <c r="A367" s="269"/>
      <c r="B367" s="270"/>
      <c r="C367" s="271"/>
      <c r="D367" s="272"/>
      <c r="E367" s="272"/>
      <c r="F367" s="253"/>
      <c r="G367" s="275"/>
      <c r="H367" s="66"/>
      <c r="I367" s="66"/>
      <c r="J367" s="66"/>
      <c r="K367" s="66"/>
      <c r="L367" s="66"/>
      <c r="M367" s="66"/>
      <c r="N367" s="66"/>
      <c r="O367" s="66"/>
    </row>
    <row r="368" spans="1:15" ht="12.75">
      <c r="A368" s="269"/>
      <c r="B368" s="270"/>
      <c r="C368" s="271"/>
      <c r="D368" s="272"/>
      <c r="E368" s="272"/>
      <c r="F368" s="253"/>
      <c r="G368" s="275"/>
      <c r="H368" s="66"/>
      <c r="I368" s="66"/>
      <c r="J368" s="66"/>
      <c r="K368" s="66"/>
      <c r="L368" s="66"/>
      <c r="M368" s="66"/>
      <c r="N368" s="66"/>
      <c r="O368" s="66"/>
    </row>
    <row r="369" spans="1:15" ht="12.75">
      <c r="A369" s="269"/>
      <c r="B369" s="270"/>
      <c r="C369" s="271"/>
      <c r="D369" s="272"/>
      <c r="E369" s="272"/>
      <c r="F369" s="253"/>
      <c r="G369" s="275"/>
      <c r="H369" s="66"/>
      <c r="I369" s="66"/>
      <c r="J369" s="66"/>
      <c r="K369" s="66"/>
      <c r="L369" s="66"/>
      <c r="M369" s="66"/>
      <c r="N369" s="66"/>
      <c r="O369" s="66"/>
    </row>
    <row r="370" spans="1:15" ht="12.75">
      <c r="A370" s="269"/>
      <c r="B370" s="270"/>
      <c r="C370" s="271"/>
      <c r="D370" s="272"/>
      <c r="E370" s="272"/>
      <c r="F370" s="253"/>
      <c r="G370" s="275"/>
      <c r="H370" s="66"/>
      <c r="I370" s="66"/>
      <c r="J370" s="66"/>
      <c r="K370" s="66"/>
      <c r="L370" s="66"/>
      <c r="M370" s="66"/>
      <c r="N370" s="66"/>
      <c r="O370" s="66"/>
    </row>
    <row r="371" spans="1:15" ht="12.75">
      <c r="A371" s="269"/>
      <c r="B371" s="270"/>
      <c r="C371" s="271"/>
      <c r="D371" s="272"/>
      <c r="E371" s="272"/>
      <c r="F371" s="253"/>
      <c r="G371" s="275"/>
      <c r="H371" s="66"/>
      <c r="I371" s="66"/>
      <c r="J371" s="66"/>
      <c r="K371" s="66"/>
      <c r="L371" s="66"/>
      <c r="M371" s="66"/>
      <c r="N371" s="66"/>
      <c r="O371" s="66"/>
    </row>
    <row r="372" spans="1:15" ht="12.75">
      <c r="A372" s="269"/>
      <c r="B372" s="270"/>
      <c r="C372" s="271"/>
      <c r="D372" s="272"/>
      <c r="E372" s="272"/>
      <c r="F372" s="253"/>
      <c r="G372" s="275"/>
      <c r="H372" s="66"/>
      <c r="I372" s="66"/>
      <c r="J372" s="66"/>
      <c r="K372" s="66"/>
      <c r="L372" s="66"/>
      <c r="M372" s="66"/>
      <c r="N372" s="66"/>
      <c r="O372" s="66"/>
    </row>
    <row r="373" spans="1:15" ht="12.75">
      <c r="A373" s="269"/>
      <c r="B373" s="270"/>
      <c r="C373" s="271"/>
      <c r="D373" s="272"/>
      <c r="E373" s="272"/>
      <c r="F373" s="253"/>
      <c r="G373" s="275"/>
      <c r="H373" s="66"/>
      <c r="I373" s="66"/>
      <c r="J373" s="66"/>
      <c r="K373" s="66"/>
      <c r="L373" s="66"/>
      <c r="M373" s="66"/>
      <c r="N373" s="66"/>
      <c r="O373" s="66"/>
    </row>
    <row r="374" spans="1:15" ht="12.75">
      <c r="A374" s="269"/>
      <c r="B374" s="270"/>
      <c r="C374" s="271"/>
      <c r="D374" s="272"/>
      <c r="E374" s="272"/>
      <c r="F374" s="253"/>
      <c r="G374" s="275"/>
      <c r="H374" s="66"/>
      <c r="I374" s="66"/>
      <c r="J374" s="66"/>
      <c r="K374" s="66"/>
      <c r="L374" s="66"/>
      <c r="M374" s="66"/>
      <c r="N374" s="66"/>
      <c r="O374" s="66"/>
    </row>
    <row r="375" spans="1:15" ht="12.75">
      <c r="A375" s="269"/>
      <c r="B375" s="270"/>
      <c r="C375" s="271"/>
      <c r="D375" s="272"/>
      <c r="E375" s="272"/>
      <c r="F375" s="253"/>
      <c r="G375" s="275"/>
      <c r="H375" s="66"/>
      <c r="I375" s="66"/>
      <c r="J375" s="66"/>
      <c r="K375" s="66"/>
      <c r="L375" s="66"/>
      <c r="M375" s="66"/>
      <c r="N375" s="66"/>
      <c r="O375" s="66"/>
    </row>
    <row r="376" spans="1:15" ht="12.75">
      <c r="A376" s="269"/>
      <c r="B376" s="270"/>
      <c r="C376" s="271"/>
      <c r="D376" s="272"/>
      <c r="E376" s="272"/>
      <c r="F376" s="253"/>
      <c r="G376" s="275"/>
      <c r="H376" s="66"/>
      <c r="I376" s="66"/>
      <c r="J376" s="66"/>
      <c r="K376" s="66"/>
      <c r="L376" s="66"/>
      <c r="M376" s="66"/>
      <c r="N376" s="66"/>
      <c r="O376" s="66"/>
    </row>
    <row r="377" spans="1:15" ht="12.75">
      <c r="A377" s="269"/>
      <c r="B377" s="270"/>
      <c r="C377" s="271"/>
      <c r="D377" s="272"/>
      <c r="E377" s="272"/>
      <c r="F377" s="253"/>
      <c r="G377" s="275"/>
      <c r="H377" s="66"/>
      <c r="I377" s="66"/>
      <c r="J377" s="66"/>
      <c r="K377" s="66"/>
      <c r="L377" s="66"/>
      <c r="M377" s="66"/>
      <c r="N377" s="66"/>
      <c r="O377" s="66"/>
    </row>
    <row r="378" spans="1:15" ht="12.75">
      <c r="A378" s="269"/>
      <c r="B378" s="270"/>
      <c r="C378" s="271"/>
      <c r="D378" s="272"/>
      <c r="E378" s="272"/>
      <c r="F378" s="253"/>
      <c r="G378" s="275"/>
      <c r="H378" s="66"/>
      <c r="I378" s="66"/>
      <c r="J378" s="66"/>
      <c r="K378" s="66"/>
      <c r="L378" s="66"/>
      <c r="M378" s="66"/>
      <c r="N378" s="66"/>
      <c r="O378" s="66"/>
    </row>
    <row r="379" spans="1:15" ht="12.75">
      <c r="A379" s="269"/>
      <c r="B379" s="270"/>
      <c r="C379" s="271"/>
      <c r="D379" s="272"/>
      <c r="E379" s="272"/>
      <c r="F379" s="253"/>
      <c r="G379" s="275"/>
      <c r="H379" s="66"/>
      <c r="I379" s="66"/>
      <c r="J379" s="66"/>
      <c r="K379" s="66"/>
      <c r="L379" s="66"/>
      <c r="M379" s="66"/>
      <c r="N379" s="66"/>
      <c r="O379" s="66"/>
    </row>
    <row r="380" spans="1:15" ht="12.75">
      <c r="A380" s="269"/>
      <c r="B380" s="270"/>
      <c r="C380" s="271"/>
      <c r="D380" s="272"/>
      <c r="E380" s="272"/>
      <c r="F380" s="253"/>
      <c r="G380" s="275"/>
      <c r="H380" s="66"/>
      <c r="I380" s="66"/>
      <c r="J380" s="66"/>
      <c r="K380" s="66"/>
      <c r="L380" s="66"/>
      <c r="M380" s="66"/>
      <c r="N380" s="66"/>
      <c r="O380" s="66"/>
    </row>
    <row r="381" spans="1:15" ht="12.75">
      <c r="A381" s="269"/>
      <c r="B381" s="270"/>
      <c r="C381" s="271"/>
      <c r="D381" s="272"/>
      <c r="E381" s="272"/>
      <c r="F381" s="253"/>
      <c r="G381" s="275"/>
      <c r="H381" s="66"/>
      <c r="I381" s="66"/>
      <c r="J381" s="66"/>
      <c r="K381" s="66"/>
      <c r="L381" s="66"/>
      <c r="M381" s="66"/>
      <c r="N381" s="66"/>
      <c r="O381" s="66"/>
    </row>
    <row r="382" spans="1:15" ht="12.75">
      <c r="A382" s="269"/>
      <c r="B382" s="270"/>
      <c r="C382" s="271"/>
      <c r="D382" s="272"/>
      <c r="E382" s="272"/>
      <c r="F382" s="253"/>
      <c r="G382" s="275"/>
      <c r="H382" s="66"/>
      <c r="I382" s="66"/>
      <c r="J382" s="66"/>
      <c r="K382" s="66"/>
      <c r="L382" s="66"/>
      <c r="M382" s="66"/>
      <c r="N382" s="66"/>
      <c r="O382" s="66"/>
    </row>
    <row r="383" spans="1:15" ht="12.75">
      <c r="A383" s="269"/>
      <c r="B383" s="270"/>
      <c r="C383" s="271"/>
      <c r="D383" s="272"/>
      <c r="E383" s="272"/>
      <c r="F383" s="253"/>
      <c r="G383" s="275"/>
      <c r="H383" s="66"/>
      <c r="I383" s="66"/>
      <c r="J383" s="66"/>
      <c r="K383" s="66"/>
      <c r="L383" s="66"/>
      <c r="M383" s="66"/>
      <c r="N383" s="66"/>
      <c r="O383" s="66"/>
    </row>
    <row r="384" spans="1:15" ht="12.75">
      <c r="A384" s="269"/>
      <c r="B384" s="270"/>
      <c r="C384" s="271"/>
      <c r="D384" s="272"/>
      <c r="E384" s="272"/>
      <c r="F384" s="253"/>
      <c r="G384" s="275"/>
      <c r="H384" s="66"/>
      <c r="I384" s="66"/>
      <c r="J384" s="66"/>
      <c r="K384" s="66"/>
      <c r="L384" s="66"/>
      <c r="M384" s="66"/>
      <c r="N384" s="66"/>
      <c r="O384" s="66"/>
    </row>
    <row r="385" spans="1:15" ht="12.75">
      <c r="A385" s="269"/>
      <c r="B385" s="270"/>
      <c r="C385" s="271"/>
      <c r="D385" s="272"/>
      <c r="E385" s="272"/>
      <c r="F385" s="253"/>
      <c r="G385" s="275"/>
      <c r="H385" s="66"/>
      <c r="I385" s="66"/>
      <c r="J385" s="66"/>
      <c r="K385" s="66"/>
      <c r="L385" s="66"/>
      <c r="M385" s="66"/>
      <c r="N385" s="66"/>
      <c r="O385" s="66"/>
    </row>
    <row r="386" spans="1:15" ht="12.75">
      <c r="A386" s="269"/>
      <c r="B386" s="270"/>
      <c r="C386" s="271"/>
      <c r="D386" s="272"/>
      <c r="E386" s="272"/>
      <c r="F386" s="253"/>
      <c r="G386" s="275"/>
      <c r="H386" s="66"/>
      <c r="I386" s="66"/>
      <c r="J386" s="66"/>
      <c r="K386" s="66"/>
      <c r="L386" s="66"/>
      <c r="M386" s="66"/>
      <c r="N386" s="66"/>
      <c r="O386" s="66"/>
    </row>
    <row r="387" spans="1:15" ht="12.75">
      <c r="A387" s="269"/>
      <c r="B387" s="270"/>
      <c r="C387" s="271"/>
      <c r="D387" s="272"/>
      <c r="E387" s="272"/>
      <c r="F387" s="253"/>
      <c r="G387" s="275"/>
      <c r="H387" s="66"/>
      <c r="I387" s="66"/>
      <c r="J387" s="66"/>
      <c r="K387" s="66"/>
      <c r="L387" s="66"/>
      <c r="M387" s="66"/>
      <c r="N387" s="66"/>
      <c r="O387" s="66"/>
    </row>
    <row r="388" spans="1:15" ht="12.75">
      <c r="A388" s="269"/>
      <c r="B388" s="270"/>
      <c r="C388" s="271"/>
      <c r="D388" s="272"/>
      <c r="E388" s="272"/>
      <c r="F388" s="253"/>
      <c r="G388" s="275"/>
      <c r="H388" s="66"/>
      <c r="I388" s="66"/>
      <c r="J388" s="66"/>
      <c r="K388" s="66"/>
      <c r="L388" s="66"/>
      <c r="M388" s="66"/>
      <c r="N388" s="66"/>
      <c r="O388" s="66"/>
    </row>
    <row r="389" spans="1:15" ht="12.75">
      <c r="A389" s="269"/>
      <c r="B389" s="270"/>
      <c r="C389" s="271"/>
      <c r="D389" s="272"/>
      <c r="E389" s="272"/>
      <c r="F389" s="253"/>
      <c r="G389" s="275"/>
      <c r="H389" s="66"/>
      <c r="I389" s="66"/>
      <c r="J389" s="66"/>
      <c r="K389" s="66"/>
      <c r="L389" s="66"/>
      <c r="M389" s="66"/>
      <c r="N389" s="66"/>
      <c r="O389" s="66"/>
    </row>
    <row r="390" spans="1:15" ht="12.75">
      <c r="A390" s="269"/>
      <c r="B390" s="270"/>
      <c r="C390" s="271"/>
      <c r="D390" s="272"/>
      <c r="E390" s="272"/>
      <c r="F390" s="253"/>
      <c r="G390" s="275"/>
      <c r="H390" s="66"/>
      <c r="I390" s="66"/>
      <c r="J390" s="66"/>
      <c r="K390" s="66"/>
      <c r="L390" s="66"/>
      <c r="M390" s="66"/>
      <c r="N390" s="66"/>
      <c r="O390" s="66"/>
    </row>
    <row r="391" spans="1:15" ht="12.75">
      <c r="A391" s="269"/>
      <c r="B391" s="270"/>
      <c r="C391" s="271"/>
      <c r="D391" s="272"/>
      <c r="E391" s="272"/>
      <c r="F391" s="253"/>
      <c r="G391" s="275"/>
      <c r="H391" s="66"/>
      <c r="I391" s="66"/>
      <c r="J391" s="66"/>
      <c r="K391" s="66"/>
      <c r="L391" s="66"/>
      <c r="M391" s="66"/>
      <c r="N391" s="66"/>
      <c r="O391" s="66"/>
    </row>
    <row r="392" spans="1:15" ht="12.75">
      <c r="A392" s="269"/>
      <c r="B392" s="270"/>
      <c r="C392" s="271"/>
      <c r="D392" s="272"/>
      <c r="E392" s="272"/>
      <c r="F392" s="253"/>
      <c r="G392" s="275"/>
      <c r="H392" s="66"/>
      <c r="I392" s="66"/>
      <c r="J392" s="66"/>
      <c r="K392" s="66"/>
      <c r="L392" s="66"/>
      <c r="M392" s="66"/>
      <c r="N392" s="66"/>
      <c r="O392" s="66"/>
    </row>
    <row r="393" spans="1:15" ht="12.75">
      <c r="A393" s="269"/>
      <c r="B393" s="270"/>
      <c r="C393" s="271"/>
      <c r="D393" s="272"/>
      <c r="E393" s="272"/>
      <c r="F393" s="253"/>
      <c r="G393" s="275"/>
      <c r="H393" s="66"/>
      <c r="I393" s="66"/>
      <c r="J393" s="66"/>
      <c r="K393" s="66"/>
      <c r="L393" s="66"/>
      <c r="M393" s="66"/>
      <c r="N393" s="66"/>
      <c r="O393" s="66"/>
    </row>
    <row r="394" spans="1:15" ht="12.75">
      <c r="A394" s="269"/>
      <c r="B394" s="270"/>
      <c r="C394" s="271"/>
      <c r="D394" s="272"/>
      <c r="E394" s="272"/>
      <c r="F394" s="253"/>
      <c r="G394" s="275"/>
      <c r="H394" s="66"/>
      <c r="I394" s="66"/>
      <c r="J394" s="66"/>
      <c r="K394" s="66"/>
      <c r="L394" s="66"/>
      <c r="M394" s="66"/>
      <c r="N394" s="66"/>
      <c r="O394" s="66"/>
    </row>
    <row r="395" spans="1:15" ht="12.75">
      <c r="A395" s="269"/>
      <c r="B395" s="270"/>
      <c r="C395" s="271"/>
      <c r="D395" s="272"/>
      <c r="E395" s="272"/>
      <c r="F395" s="253"/>
      <c r="G395" s="275"/>
      <c r="H395" s="66"/>
      <c r="I395" s="66"/>
      <c r="J395" s="66"/>
      <c r="K395" s="66"/>
      <c r="L395" s="66"/>
      <c r="M395" s="66"/>
      <c r="N395" s="66"/>
      <c r="O395" s="66"/>
    </row>
    <row r="396" spans="1:15" ht="12.75">
      <c r="A396" s="269"/>
      <c r="B396" s="270"/>
      <c r="C396" s="271"/>
      <c r="D396" s="272"/>
      <c r="E396" s="272"/>
      <c r="F396" s="253"/>
      <c r="G396" s="275"/>
      <c r="H396" s="66"/>
      <c r="I396" s="66"/>
      <c r="J396" s="66"/>
      <c r="K396" s="66"/>
      <c r="L396" s="66"/>
      <c r="M396" s="66"/>
      <c r="N396" s="66"/>
      <c r="O396" s="66"/>
    </row>
    <row r="397" spans="1:15" ht="12.75">
      <c r="A397" s="269"/>
      <c r="B397" s="270"/>
      <c r="C397" s="271"/>
      <c r="D397" s="272"/>
      <c r="E397" s="272"/>
      <c r="F397" s="253"/>
      <c r="G397" s="275"/>
      <c r="H397" s="66"/>
      <c r="I397" s="66"/>
      <c r="J397" s="66"/>
      <c r="K397" s="66"/>
      <c r="L397" s="66"/>
      <c r="M397" s="66"/>
      <c r="N397" s="66"/>
      <c r="O397" s="66"/>
    </row>
    <row r="398" spans="1:15" ht="12.75">
      <c r="A398" s="269"/>
      <c r="B398" s="270"/>
      <c r="C398" s="271"/>
      <c r="D398" s="272"/>
      <c r="E398" s="272"/>
      <c r="F398" s="253"/>
      <c r="G398" s="275"/>
      <c r="H398" s="66"/>
      <c r="I398" s="66"/>
      <c r="J398" s="66"/>
      <c r="K398" s="66"/>
      <c r="L398" s="66"/>
      <c r="M398" s="66"/>
      <c r="N398" s="66"/>
      <c r="O398" s="66"/>
    </row>
    <row r="399" spans="1:15" ht="12.75">
      <c r="A399" s="269"/>
      <c r="B399" s="270"/>
      <c r="C399" s="271"/>
      <c r="D399" s="272"/>
      <c r="E399" s="272"/>
      <c r="F399" s="253"/>
      <c r="G399" s="275"/>
      <c r="H399" s="66"/>
      <c r="I399" s="66"/>
      <c r="J399" s="66"/>
      <c r="K399" s="66"/>
      <c r="L399" s="66"/>
      <c r="M399" s="66"/>
      <c r="N399" s="66"/>
      <c r="O399" s="66"/>
    </row>
    <row r="400" spans="1:15" ht="12.75">
      <c r="A400" s="269"/>
      <c r="B400" s="270"/>
      <c r="C400" s="271"/>
      <c r="D400" s="272"/>
      <c r="E400" s="272"/>
      <c r="F400" s="253"/>
      <c r="G400" s="275"/>
      <c r="H400" s="66"/>
      <c r="I400" s="66"/>
      <c r="J400" s="66"/>
      <c r="K400" s="66"/>
      <c r="L400" s="66"/>
      <c r="M400" s="66"/>
      <c r="N400" s="66"/>
      <c r="O400" s="66"/>
    </row>
    <row r="401" spans="1:15" ht="12.75">
      <c r="A401" s="269"/>
      <c r="B401" s="270"/>
      <c r="C401" s="271"/>
      <c r="D401" s="272"/>
      <c r="E401" s="272"/>
      <c r="F401" s="253"/>
      <c r="G401" s="275"/>
      <c r="H401" s="66"/>
      <c r="I401" s="66"/>
      <c r="J401" s="66"/>
      <c r="K401" s="66"/>
      <c r="L401" s="66"/>
      <c r="M401" s="66"/>
      <c r="N401" s="66"/>
      <c r="O401" s="66"/>
    </row>
    <row r="402" spans="1:15" ht="12.75">
      <c r="A402" s="269"/>
      <c r="B402" s="270"/>
      <c r="C402" s="271"/>
      <c r="D402" s="272"/>
      <c r="E402" s="272"/>
      <c r="F402" s="253"/>
      <c r="G402" s="275"/>
      <c r="H402" s="66"/>
      <c r="I402" s="66"/>
      <c r="J402" s="66"/>
      <c r="K402" s="66"/>
      <c r="L402" s="66"/>
      <c r="M402" s="66"/>
      <c r="N402" s="66"/>
      <c r="O402" s="66"/>
    </row>
    <row r="403" spans="1:15" ht="12.75">
      <c r="A403" s="269"/>
      <c r="B403" s="270"/>
      <c r="C403" s="271"/>
      <c r="D403" s="272"/>
      <c r="E403" s="272"/>
      <c r="F403" s="253"/>
      <c r="G403" s="275"/>
      <c r="H403" s="66"/>
      <c r="I403" s="66"/>
      <c r="J403" s="66"/>
      <c r="K403" s="66"/>
      <c r="L403" s="66"/>
      <c r="M403" s="66"/>
      <c r="N403" s="66"/>
      <c r="O403" s="66"/>
    </row>
    <row r="404" spans="1:15" ht="12.75">
      <c r="A404" s="269"/>
      <c r="B404" s="270"/>
      <c r="C404" s="271"/>
      <c r="D404" s="272"/>
      <c r="E404" s="272"/>
      <c r="F404" s="253"/>
      <c r="G404" s="275"/>
      <c r="H404" s="66"/>
      <c r="I404" s="66"/>
      <c r="J404" s="66"/>
      <c r="K404" s="66"/>
      <c r="L404" s="66"/>
      <c r="M404" s="66"/>
      <c r="N404" s="66"/>
      <c r="O404" s="66"/>
    </row>
    <row r="405" spans="1:15" ht="12.75">
      <c r="A405" s="269"/>
      <c r="B405" s="270"/>
      <c r="C405" s="271"/>
      <c r="D405" s="272"/>
      <c r="E405" s="272"/>
      <c r="F405" s="253"/>
      <c r="G405" s="275"/>
      <c r="H405" s="66"/>
      <c r="I405" s="66"/>
      <c r="J405" s="66"/>
      <c r="K405" s="66"/>
      <c r="L405" s="66"/>
      <c r="M405" s="66"/>
      <c r="N405" s="66"/>
      <c r="O405" s="66"/>
    </row>
    <row r="406" spans="1:15" ht="12.75">
      <c r="A406" s="269"/>
      <c r="B406" s="270"/>
      <c r="C406" s="271"/>
      <c r="D406" s="272"/>
      <c r="E406" s="272"/>
      <c r="F406" s="253"/>
      <c r="G406" s="275"/>
      <c r="H406" s="66"/>
      <c r="I406" s="66"/>
      <c r="J406" s="66"/>
      <c r="K406" s="66"/>
      <c r="L406" s="66"/>
      <c r="M406" s="66"/>
      <c r="N406" s="66"/>
      <c r="O406" s="66"/>
    </row>
    <row r="407" spans="1:15" ht="12.75">
      <c r="A407" s="269"/>
      <c r="B407" s="270"/>
      <c r="C407" s="271"/>
      <c r="D407" s="272"/>
      <c r="E407" s="272"/>
      <c r="F407" s="253"/>
      <c r="G407" s="275"/>
      <c r="H407" s="66"/>
      <c r="I407" s="66"/>
      <c r="J407" s="66"/>
      <c r="K407" s="66"/>
      <c r="L407" s="66"/>
      <c r="M407" s="66"/>
      <c r="N407" s="66"/>
      <c r="O407" s="66"/>
    </row>
    <row r="408" spans="1:15" ht="12.75">
      <c r="A408" s="269"/>
      <c r="B408" s="270"/>
      <c r="C408" s="271"/>
      <c r="D408" s="272"/>
      <c r="E408" s="272"/>
      <c r="F408" s="253"/>
      <c r="G408" s="275"/>
      <c r="H408" s="66"/>
      <c r="I408" s="66"/>
      <c r="J408" s="66"/>
      <c r="K408" s="66"/>
      <c r="L408" s="66"/>
      <c r="M408" s="66"/>
      <c r="N408" s="66"/>
      <c r="O408" s="66"/>
    </row>
    <row r="409" spans="1:15" ht="12.75">
      <c r="A409" s="269"/>
      <c r="B409" s="270"/>
      <c r="C409" s="271"/>
      <c r="D409" s="272"/>
      <c r="E409" s="272"/>
      <c r="F409" s="253"/>
      <c r="G409" s="275"/>
      <c r="H409" s="66"/>
      <c r="I409" s="66"/>
      <c r="J409" s="66"/>
      <c r="K409" s="66"/>
      <c r="L409" s="66"/>
      <c r="M409" s="66"/>
      <c r="N409" s="66"/>
      <c r="O409" s="66"/>
    </row>
    <row r="410" spans="1:15" ht="12.75">
      <c r="A410" s="269"/>
      <c r="B410" s="270"/>
      <c r="C410" s="271"/>
      <c r="D410" s="272"/>
      <c r="E410" s="272"/>
      <c r="F410" s="253"/>
      <c r="G410" s="275"/>
      <c r="H410" s="66"/>
      <c r="I410" s="66"/>
      <c r="J410" s="66"/>
      <c r="K410" s="66"/>
      <c r="L410" s="66"/>
      <c r="M410" s="66"/>
      <c r="N410" s="66"/>
      <c r="O410" s="66"/>
    </row>
    <row r="411" spans="1:15" ht="12.75">
      <c r="A411" s="269"/>
      <c r="B411" s="270"/>
      <c r="C411" s="271"/>
      <c r="D411" s="272"/>
      <c r="E411" s="272"/>
      <c r="F411" s="253"/>
      <c r="G411" s="275"/>
      <c r="H411" s="66"/>
      <c r="I411" s="66"/>
      <c r="J411" s="66"/>
      <c r="K411" s="66"/>
      <c r="L411" s="66"/>
      <c r="M411" s="66"/>
      <c r="N411" s="66"/>
      <c r="O411" s="66"/>
    </row>
    <row r="412" spans="1:15" ht="12.75">
      <c r="A412" s="269"/>
      <c r="B412" s="270"/>
      <c r="C412" s="271"/>
      <c r="D412" s="272"/>
      <c r="E412" s="272"/>
      <c r="F412" s="253"/>
      <c r="G412" s="275"/>
      <c r="H412" s="66"/>
      <c r="I412" s="66"/>
      <c r="J412" s="66"/>
      <c r="K412" s="66"/>
      <c r="L412" s="66"/>
      <c r="M412" s="66"/>
      <c r="N412" s="66"/>
      <c r="O412" s="66"/>
    </row>
    <row r="413" spans="1:15" ht="12.75">
      <c r="A413" s="269"/>
      <c r="B413" s="270"/>
      <c r="C413" s="271"/>
      <c r="D413" s="272"/>
      <c r="E413" s="272"/>
      <c r="F413" s="253"/>
      <c r="G413" s="275"/>
      <c r="H413" s="66"/>
      <c r="I413" s="66"/>
      <c r="J413" s="66"/>
      <c r="K413" s="66"/>
      <c r="L413" s="66"/>
      <c r="M413" s="66"/>
      <c r="N413" s="66"/>
      <c r="O413" s="66"/>
    </row>
    <row r="414" spans="1:15" ht="12.75">
      <c r="A414" s="269"/>
      <c r="B414" s="270"/>
      <c r="C414" s="271"/>
      <c r="D414" s="272"/>
      <c r="E414" s="272"/>
      <c r="F414" s="253"/>
      <c r="G414" s="275"/>
      <c r="H414" s="66"/>
      <c r="I414" s="66"/>
      <c r="J414" s="66"/>
      <c r="K414" s="66"/>
      <c r="L414" s="66"/>
      <c r="M414" s="66"/>
      <c r="N414" s="66"/>
      <c r="O414" s="66"/>
    </row>
    <row r="415" spans="1:15" ht="12.75">
      <c r="A415" s="269"/>
      <c r="B415" s="270"/>
      <c r="C415" s="271"/>
      <c r="D415" s="272"/>
      <c r="E415" s="272"/>
      <c r="F415" s="253"/>
      <c r="G415" s="275"/>
      <c r="H415" s="66"/>
      <c r="I415" s="66"/>
      <c r="J415" s="66"/>
      <c r="K415" s="66"/>
      <c r="L415" s="66"/>
      <c r="M415" s="66"/>
      <c r="N415" s="66"/>
      <c r="O415" s="66"/>
    </row>
    <row r="416" spans="1:15" ht="12.75">
      <c r="A416" s="269"/>
      <c r="B416" s="270"/>
      <c r="C416" s="271"/>
      <c r="D416" s="272"/>
      <c r="E416" s="272"/>
      <c r="F416" s="253"/>
      <c r="G416" s="275"/>
      <c r="H416" s="66"/>
      <c r="I416" s="66"/>
      <c r="J416" s="66"/>
      <c r="K416" s="66"/>
      <c r="L416" s="66"/>
      <c r="M416" s="66"/>
      <c r="N416" s="66"/>
      <c r="O416" s="66"/>
    </row>
    <row r="417" spans="1:15" ht="12.75">
      <c r="A417" s="269"/>
      <c r="B417" s="270"/>
      <c r="C417" s="271"/>
      <c r="D417" s="272"/>
      <c r="E417" s="272"/>
      <c r="F417" s="253"/>
      <c r="G417" s="275"/>
      <c r="H417" s="66"/>
      <c r="I417" s="66"/>
      <c r="J417" s="66"/>
      <c r="K417" s="66"/>
      <c r="L417" s="66"/>
      <c r="M417" s="66"/>
      <c r="N417" s="66"/>
      <c r="O417" s="66"/>
    </row>
    <row r="418" spans="1:15" ht="12.75">
      <c r="A418" s="269"/>
      <c r="B418" s="270"/>
      <c r="C418" s="271"/>
      <c r="D418" s="272"/>
      <c r="E418" s="272"/>
      <c r="F418" s="253"/>
      <c r="G418" s="275"/>
      <c r="H418" s="66"/>
      <c r="I418" s="66"/>
      <c r="J418" s="66"/>
      <c r="K418" s="66"/>
      <c r="L418" s="66"/>
      <c r="M418" s="66"/>
      <c r="N418" s="66"/>
      <c r="O418" s="66"/>
    </row>
    <row r="419" spans="1:15" ht="12.75">
      <c r="A419" s="269"/>
      <c r="B419" s="270"/>
      <c r="C419" s="271"/>
      <c r="D419" s="272"/>
      <c r="E419" s="272"/>
      <c r="F419" s="253"/>
      <c r="G419" s="275"/>
      <c r="H419" s="66"/>
      <c r="I419" s="66"/>
      <c r="J419" s="66"/>
      <c r="K419" s="66"/>
      <c r="L419" s="66"/>
      <c r="M419" s="66"/>
      <c r="N419" s="66"/>
      <c r="O419" s="66"/>
    </row>
    <row r="420" spans="1:15" ht="12.75">
      <c r="A420" s="269"/>
      <c r="B420" s="270"/>
      <c r="C420" s="271"/>
      <c r="D420" s="272"/>
      <c r="E420" s="272"/>
      <c r="F420" s="253"/>
      <c r="G420" s="275"/>
      <c r="H420" s="66"/>
      <c r="I420" s="66"/>
      <c r="J420" s="66"/>
      <c r="K420" s="66"/>
      <c r="L420" s="66"/>
      <c r="M420" s="66"/>
      <c r="N420" s="66"/>
      <c r="O420" s="66"/>
    </row>
    <row r="421" spans="1:15" ht="12.75">
      <c r="A421" s="269"/>
      <c r="B421" s="270"/>
      <c r="C421" s="271"/>
      <c r="D421" s="272"/>
      <c r="E421" s="272"/>
      <c r="F421" s="253"/>
      <c r="G421" s="275"/>
      <c r="H421" s="66"/>
      <c r="I421" s="66"/>
      <c r="J421" s="66"/>
      <c r="K421" s="66"/>
      <c r="L421" s="66"/>
      <c r="M421" s="66"/>
      <c r="N421" s="66"/>
      <c r="O421" s="66"/>
    </row>
    <row r="422" spans="1:15" ht="12.75">
      <c r="A422" s="269"/>
      <c r="B422" s="270"/>
      <c r="C422" s="271"/>
      <c r="D422" s="272"/>
      <c r="E422" s="272"/>
      <c r="F422" s="253"/>
      <c r="G422" s="275"/>
      <c r="H422" s="66"/>
      <c r="I422" s="66"/>
      <c r="J422" s="66"/>
      <c r="K422" s="66"/>
      <c r="L422" s="66"/>
      <c r="M422" s="66"/>
      <c r="N422" s="66"/>
      <c r="O422" s="66"/>
    </row>
    <row r="423" spans="1:15" ht="12.75">
      <c r="A423" s="269"/>
      <c r="B423" s="270"/>
      <c r="C423" s="271"/>
      <c r="D423" s="272"/>
      <c r="E423" s="272"/>
      <c r="F423" s="253"/>
      <c r="G423" s="275"/>
      <c r="H423" s="66"/>
      <c r="I423" s="66"/>
      <c r="J423" s="66"/>
      <c r="K423" s="66"/>
      <c r="L423" s="66"/>
      <c r="M423" s="66"/>
      <c r="N423" s="66"/>
      <c r="O423" s="66"/>
    </row>
    <row r="424" spans="1:15" ht="12.75">
      <c r="A424" s="269"/>
      <c r="B424" s="270"/>
      <c r="C424" s="271"/>
      <c r="D424" s="272"/>
      <c r="E424" s="272"/>
      <c r="F424" s="253"/>
      <c r="G424" s="275"/>
      <c r="H424" s="66"/>
      <c r="I424" s="66"/>
      <c r="J424" s="66"/>
      <c r="K424" s="66"/>
      <c r="L424" s="66"/>
      <c r="M424" s="66"/>
      <c r="N424" s="66"/>
      <c r="O424" s="66"/>
    </row>
    <row r="425" spans="1:15" ht="12.75">
      <c r="A425" s="269"/>
      <c r="B425" s="270"/>
      <c r="C425" s="271"/>
      <c r="D425" s="272"/>
      <c r="E425" s="272"/>
      <c r="F425" s="253"/>
      <c r="G425" s="275"/>
      <c r="H425" s="66"/>
      <c r="I425" s="66"/>
      <c r="J425" s="66"/>
      <c r="K425" s="66"/>
      <c r="L425" s="66"/>
      <c r="M425" s="66"/>
      <c r="N425" s="66"/>
      <c r="O425" s="66"/>
    </row>
    <row r="426" spans="1:15" ht="12.75">
      <c r="A426" s="269"/>
      <c r="B426" s="270"/>
      <c r="C426" s="271"/>
      <c r="D426" s="272"/>
      <c r="E426" s="272"/>
      <c r="F426" s="253"/>
      <c r="G426" s="275"/>
      <c r="H426" s="66"/>
      <c r="I426" s="66"/>
      <c r="J426" s="66"/>
      <c r="K426" s="66"/>
      <c r="L426" s="66"/>
      <c r="M426" s="66"/>
      <c r="N426" s="66"/>
      <c r="O426" s="66"/>
    </row>
    <row r="427" spans="1:15" ht="12.75">
      <c r="A427" s="269"/>
      <c r="B427" s="270"/>
      <c r="C427" s="271"/>
      <c r="D427" s="272"/>
      <c r="E427" s="272"/>
      <c r="F427" s="253"/>
      <c r="G427" s="275"/>
      <c r="H427" s="66"/>
      <c r="I427" s="66"/>
      <c r="J427" s="66"/>
      <c r="K427" s="66"/>
      <c r="L427" s="66"/>
      <c r="M427" s="66"/>
      <c r="N427" s="66"/>
      <c r="O427" s="66"/>
    </row>
    <row r="428" spans="1:15" ht="12.75">
      <c r="A428" s="269"/>
      <c r="B428" s="270"/>
      <c r="C428" s="271"/>
      <c r="D428" s="272"/>
      <c r="E428" s="272"/>
      <c r="F428" s="253"/>
      <c r="G428" s="275"/>
      <c r="H428" s="66"/>
      <c r="I428" s="66"/>
      <c r="J428" s="66"/>
      <c r="K428" s="66"/>
      <c r="L428" s="66"/>
      <c r="M428" s="66"/>
      <c r="N428" s="66"/>
      <c r="O428" s="66"/>
    </row>
    <row r="429" spans="1:15" ht="12.75">
      <c r="A429" s="269"/>
      <c r="B429" s="270"/>
      <c r="C429" s="271"/>
      <c r="D429" s="272"/>
      <c r="E429" s="272"/>
      <c r="F429" s="253"/>
      <c r="G429" s="275"/>
      <c r="H429" s="66"/>
      <c r="I429" s="66"/>
      <c r="J429" s="66"/>
      <c r="K429" s="66"/>
      <c r="L429" s="66"/>
      <c r="M429" s="66"/>
      <c r="N429" s="66"/>
      <c r="O429" s="66"/>
    </row>
    <row r="430" spans="1:15" ht="12.75">
      <c r="A430" s="269"/>
      <c r="B430" s="270"/>
      <c r="C430" s="271"/>
      <c r="D430" s="272"/>
      <c r="E430" s="272"/>
      <c r="F430" s="253"/>
      <c r="G430" s="275"/>
      <c r="H430" s="66"/>
      <c r="I430" s="66"/>
      <c r="J430" s="66"/>
      <c r="K430" s="66"/>
      <c r="L430" s="66"/>
      <c r="M430" s="66"/>
      <c r="N430" s="66"/>
      <c r="O430" s="66"/>
    </row>
    <row r="431" spans="1:15" ht="12.75">
      <c r="A431" s="269"/>
      <c r="B431" s="270"/>
      <c r="C431" s="271"/>
      <c r="D431" s="272"/>
      <c r="E431" s="272"/>
      <c r="F431" s="253"/>
      <c r="G431" s="275"/>
      <c r="H431" s="66"/>
      <c r="I431" s="66"/>
      <c r="J431" s="66"/>
      <c r="K431" s="66"/>
      <c r="L431" s="66"/>
      <c r="M431" s="66"/>
      <c r="N431" s="66"/>
      <c r="O431" s="66"/>
    </row>
    <row r="432" spans="1:15" ht="12.75">
      <c r="A432" s="269"/>
      <c r="B432" s="270"/>
      <c r="C432" s="271"/>
      <c r="D432" s="272"/>
      <c r="E432" s="272"/>
      <c r="F432" s="253"/>
      <c r="G432" s="275"/>
      <c r="H432" s="66"/>
      <c r="I432" s="66"/>
      <c r="J432" s="66"/>
      <c r="K432" s="66"/>
      <c r="L432" s="66"/>
      <c r="M432" s="66"/>
      <c r="N432" s="66"/>
      <c r="O432" s="66"/>
    </row>
    <row r="433" spans="1:15" ht="12.75">
      <c r="A433" s="269"/>
      <c r="B433" s="270"/>
      <c r="C433" s="271"/>
      <c r="D433" s="272"/>
      <c r="E433" s="272"/>
      <c r="F433" s="253"/>
      <c r="G433" s="275"/>
      <c r="H433" s="66"/>
      <c r="I433" s="66"/>
      <c r="J433" s="66"/>
      <c r="K433" s="66"/>
      <c r="L433" s="66"/>
      <c r="M433" s="66"/>
      <c r="N433" s="66"/>
      <c r="O433" s="66"/>
    </row>
    <row r="434" spans="1:15" ht="12.75">
      <c r="A434" s="269"/>
      <c r="B434" s="270"/>
      <c r="C434" s="271"/>
      <c r="D434" s="272"/>
      <c r="E434" s="272"/>
      <c r="F434" s="253"/>
      <c r="G434" s="275"/>
      <c r="H434" s="66"/>
      <c r="I434" s="66"/>
      <c r="J434" s="66"/>
      <c r="K434" s="66"/>
      <c r="L434" s="66"/>
      <c r="M434" s="66"/>
      <c r="N434" s="66"/>
      <c r="O434" s="66"/>
    </row>
    <row r="435" spans="1:15" ht="12.75">
      <c r="A435" s="269"/>
      <c r="B435" s="270"/>
      <c r="C435" s="271"/>
      <c r="D435" s="272"/>
      <c r="E435" s="272"/>
      <c r="F435" s="253"/>
      <c r="G435" s="275"/>
      <c r="H435" s="66"/>
      <c r="I435" s="66"/>
      <c r="J435" s="66"/>
      <c r="K435" s="66"/>
      <c r="L435" s="66"/>
      <c r="M435" s="66"/>
      <c r="N435" s="66"/>
      <c r="O435" s="66"/>
    </row>
    <row r="436" spans="1:15" ht="12.75">
      <c r="A436" s="269"/>
      <c r="B436" s="270"/>
      <c r="C436" s="271"/>
      <c r="D436" s="272"/>
      <c r="E436" s="272"/>
      <c r="F436" s="253"/>
      <c r="G436" s="275"/>
      <c r="H436" s="66"/>
      <c r="I436" s="66"/>
      <c r="J436" s="66"/>
      <c r="K436" s="66"/>
      <c r="L436" s="66"/>
      <c r="M436" s="66"/>
      <c r="N436" s="66"/>
      <c r="O436" s="66"/>
    </row>
    <row r="437" spans="1:15" ht="12.75">
      <c r="A437" s="269"/>
      <c r="B437" s="270"/>
      <c r="C437" s="271"/>
      <c r="D437" s="272"/>
      <c r="E437" s="272"/>
      <c r="F437" s="253"/>
      <c r="G437" s="275"/>
      <c r="H437" s="66"/>
      <c r="I437" s="66"/>
      <c r="J437" s="66"/>
      <c r="K437" s="66"/>
      <c r="L437" s="66"/>
      <c r="M437" s="66"/>
      <c r="N437" s="66"/>
      <c r="O437" s="66"/>
    </row>
    <row r="438" spans="1:15" ht="12.75">
      <c r="A438" s="269"/>
      <c r="B438" s="270"/>
      <c r="C438" s="271"/>
      <c r="D438" s="272"/>
      <c r="E438" s="272"/>
      <c r="F438" s="253"/>
      <c r="G438" s="275"/>
      <c r="H438" s="66"/>
      <c r="I438" s="66"/>
      <c r="J438" s="66"/>
      <c r="K438" s="66"/>
      <c r="L438" s="66"/>
      <c r="M438" s="66"/>
      <c r="N438" s="66"/>
      <c r="O438" s="66"/>
    </row>
    <row r="439" spans="1:15" ht="12.75">
      <c r="A439" s="269"/>
      <c r="B439" s="270"/>
      <c r="C439" s="271"/>
      <c r="D439" s="272"/>
      <c r="E439" s="272"/>
      <c r="F439" s="253"/>
      <c r="G439" s="275"/>
      <c r="H439" s="66"/>
      <c r="I439" s="66"/>
      <c r="J439" s="66"/>
      <c r="K439" s="66"/>
      <c r="L439" s="66"/>
      <c r="M439" s="66"/>
      <c r="N439" s="66"/>
      <c r="O439" s="66"/>
    </row>
    <row r="440" spans="1:15" ht="12.75">
      <c r="A440" s="269"/>
      <c r="B440" s="270"/>
      <c r="C440" s="271"/>
      <c r="D440" s="272"/>
      <c r="E440" s="272"/>
      <c r="F440" s="253"/>
      <c r="G440" s="275"/>
      <c r="H440" s="66"/>
      <c r="I440" s="66"/>
      <c r="J440" s="66"/>
      <c r="K440" s="66"/>
      <c r="L440" s="66"/>
      <c r="M440" s="66"/>
      <c r="N440" s="66"/>
      <c r="O440" s="66"/>
    </row>
    <row r="441" spans="1:15" ht="12.75">
      <c r="A441" s="269"/>
      <c r="B441" s="270"/>
      <c r="C441" s="271"/>
      <c r="D441" s="272"/>
      <c r="E441" s="272"/>
      <c r="F441" s="253"/>
      <c r="G441" s="275"/>
      <c r="H441" s="66"/>
      <c r="I441" s="66"/>
      <c r="J441" s="66"/>
      <c r="K441" s="66"/>
      <c r="L441" s="66"/>
      <c r="M441" s="66"/>
      <c r="N441" s="66"/>
      <c r="O441" s="66"/>
    </row>
    <row r="442" spans="1:15" ht="12.75">
      <c r="A442" s="269"/>
      <c r="B442" s="270"/>
      <c r="C442" s="271"/>
      <c r="D442" s="272"/>
      <c r="E442" s="272"/>
      <c r="F442" s="253"/>
      <c r="G442" s="275"/>
      <c r="H442" s="66"/>
      <c r="I442" s="66"/>
      <c r="J442" s="66"/>
      <c r="K442" s="66"/>
      <c r="L442" s="66"/>
      <c r="M442" s="66"/>
      <c r="N442" s="66"/>
      <c r="O442" s="66"/>
    </row>
    <row r="443" spans="1:15" ht="12.75">
      <c r="A443" s="269"/>
      <c r="B443" s="270"/>
      <c r="C443" s="271"/>
      <c r="D443" s="272"/>
      <c r="E443" s="272"/>
      <c r="F443" s="253"/>
      <c r="G443" s="275"/>
      <c r="H443" s="66"/>
      <c r="I443" s="66"/>
      <c r="J443" s="66"/>
      <c r="K443" s="66"/>
      <c r="L443" s="66"/>
      <c r="M443" s="66"/>
      <c r="N443" s="66"/>
      <c r="O443" s="66"/>
    </row>
    <row r="444" spans="1:15" ht="12.75">
      <c r="A444" s="269"/>
      <c r="B444" s="270"/>
      <c r="C444" s="271"/>
      <c r="D444" s="272"/>
      <c r="E444" s="272"/>
      <c r="F444" s="253"/>
      <c r="G444" s="275"/>
      <c r="H444" s="66"/>
      <c r="I444" s="66"/>
      <c r="J444" s="66"/>
      <c r="K444" s="66"/>
      <c r="L444" s="66"/>
      <c r="M444" s="66"/>
      <c r="N444" s="66"/>
      <c r="O444" s="66"/>
    </row>
    <row r="445" spans="1:15" ht="12.75">
      <c r="A445" s="269"/>
      <c r="B445" s="270"/>
      <c r="C445" s="271"/>
      <c r="D445" s="272"/>
      <c r="E445" s="272"/>
      <c r="F445" s="253"/>
      <c r="G445" s="275"/>
      <c r="H445" s="66"/>
      <c r="I445" s="66"/>
      <c r="J445" s="66"/>
      <c r="K445" s="66"/>
      <c r="L445" s="66"/>
      <c r="M445" s="66"/>
      <c r="N445" s="66"/>
      <c r="O445" s="66"/>
    </row>
    <row r="446" spans="1:15" ht="12.75">
      <c r="A446" s="269"/>
      <c r="B446" s="270"/>
      <c r="C446" s="271"/>
      <c r="D446" s="272"/>
      <c r="E446" s="272"/>
      <c r="F446" s="253"/>
      <c r="G446" s="275"/>
      <c r="H446" s="66"/>
      <c r="I446" s="66"/>
      <c r="J446" s="66"/>
      <c r="K446" s="66"/>
      <c r="L446" s="66"/>
      <c r="M446" s="66"/>
      <c r="N446" s="66"/>
      <c r="O446" s="66"/>
    </row>
    <row r="447" spans="1:15" ht="12.75">
      <c r="A447" s="269"/>
      <c r="B447" s="270"/>
      <c r="C447" s="271"/>
      <c r="D447" s="272"/>
      <c r="E447" s="272"/>
      <c r="F447" s="253"/>
      <c r="G447" s="275"/>
      <c r="H447" s="66"/>
      <c r="I447" s="66"/>
      <c r="J447" s="66"/>
      <c r="K447" s="66"/>
      <c r="L447" s="66"/>
      <c r="M447" s="66"/>
      <c r="N447" s="66"/>
      <c r="O447" s="66"/>
    </row>
    <row r="448" spans="1:15" ht="12.75">
      <c r="A448" s="269"/>
      <c r="B448" s="270"/>
      <c r="C448" s="271"/>
      <c r="D448" s="272"/>
      <c r="E448" s="272"/>
      <c r="F448" s="253"/>
      <c r="G448" s="275"/>
      <c r="H448" s="66"/>
      <c r="I448" s="66"/>
      <c r="J448" s="66"/>
      <c r="K448" s="66"/>
      <c r="L448" s="66"/>
      <c r="M448" s="66"/>
      <c r="N448" s="66"/>
      <c r="O448" s="66"/>
    </row>
    <row r="449" spans="1:15" ht="12.75">
      <c r="A449" s="269"/>
      <c r="B449" s="270"/>
      <c r="C449" s="271"/>
      <c r="D449" s="272"/>
      <c r="E449" s="272"/>
      <c r="F449" s="253"/>
      <c r="G449" s="275"/>
      <c r="H449" s="66"/>
      <c r="I449" s="66"/>
      <c r="J449" s="66"/>
      <c r="K449" s="66"/>
      <c r="L449" s="66"/>
      <c r="M449" s="66"/>
      <c r="N449" s="66"/>
      <c r="O449" s="66"/>
    </row>
    <row r="450" spans="1:15" ht="12.75">
      <c r="A450" s="269"/>
      <c r="B450" s="270"/>
      <c r="C450" s="271"/>
      <c r="D450" s="272"/>
      <c r="E450" s="272"/>
      <c r="F450" s="253"/>
      <c r="G450" s="275"/>
      <c r="H450" s="66"/>
      <c r="I450" s="66"/>
      <c r="J450" s="66"/>
      <c r="K450" s="66"/>
      <c r="L450" s="66"/>
      <c r="M450" s="66"/>
      <c r="N450" s="66"/>
      <c r="O450" s="66"/>
    </row>
    <row r="451" spans="1:15" ht="12.75">
      <c r="A451" s="269"/>
      <c r="B451" s="270"/>
      <c r="C451" s="271"/>
      <c r="D451" s="272"/>
      <c r="E451" s="272"/>
      <c r="F451" s="253"/>
      <c r="G451" s="275"/>
      <c r="H451" s="66"/>
      <c r="I451" s="66"/>
      <c r="J451" s="66"/>
      <c r="K451" s="66"/>
      <c r="L451" s="66"/>
      <c r="M451" s="66"/>
      <c r="N451" s="66"/>
      <c r="O451" s="66"/>
    </row>
    <row r="452" spans="1:15" ht="12.75">
      <c r="A452" s="269"/>
      <c r="B452" s="270"/>
      <c r="C452" s="271"/>
      <c r="D452" s="272"/>
      <c r="E452" s="272"/>
      <c r="F452" s="253"/>
      <c r="G452" s="275"/>
      <c r="H452" s="66"/>
      <c r="I452" s="66"/>
      <c r="J452" s="66"/>
      <c r="K452" s="66"/>
      <c r="L452" s="66"/>
      <c r="M452" s="66"/>
      <c r="N452" s="66"/>
      <c r="O452" s="66"/>
    </row>
    <row r="453" spans="1:15" ht="12.75">
      <c r="A453" s="269"/>
      <c r="B453" s="270"/>
      <c r="C453" s="271"/>
      <c r="D453" s="272"/>
      <c r="E453" s="272"/>
      <c r="F453" s="253"/>
      <c r="G453" s="275"/>
      <c r="H453" s="66"/>
      <c r="I453" s="66"/>
      <c r="J453" s="66"/>
      <c r="K453" s="66"/>
      <c r="L453" s="66"/>
      <c r="M453" s="66"/>
      <c r="N453" s="66"/>
      <c r="O453" s="66"/>
    </row>
    <row r="454" spans="1:15" ht="12.75">
      <c r="A454" s="269"/>
      <c r="B454" s="270"/>
      <c r="C454" s="271"/>
      <c r="D454" s="272"/>
      <c r="E454" s="272"/>
      <c r="F454" s="253"/>
      <c r="G454" s="275"/>
      <c r="H454" s="66"/>
      <c r="I454" s="66"/>
      <c r="J454" s="66"/>
      <c r="K454" s="66"/>
      <c r="L454" s="66"/>
      <c r="M454" s="66"/>
      <c r="N454" s="66"/>
      <c r="O454" s="66"/>
    </row>
    <row r="455" spans="1:15" ht="12.75">
      <c r="A455" s="269"/>
      <c r="B455" s="270"/>
      <c r="C455" s="271"/>
      <c r="D455" s="272"/>
      <c r="E455" s="272"/>
      <c r="F455" s="253"/>
      <c r="G455" s="275"/>
      <c r="H455" s="66"/>
      <c r="I455" s="66"/>
      <c r="J455" s="66"/>
      <c r="K455" s="66"/>
      <c r="L455" s="66"/>
      <c r="M455" s="66"/>
      <c r="N455" s="66"/>
      <c r="O455" s="66"/>
    </row>
    <row r="456" spans="1:15" ht="12.75">
      <c r="A456" s="269"/>
      <c r="B456" s="270"/>
      <c r="C456" s="271"/>
      <c r="D456" s="272"/>
      <c r="E456" s="272"/>
      <c r="F456" s="253"/>
      <c r="G456" s="275"/>
      <c r="H456" s="66"/>
      <c r="I456" s="66"/>
      <c r="J456" s="66"/>
      <c r="K456" s="66"/>
      <c r="L456" s="66"/>
      <c r="M456" s="66"/>
      <c r="N456" s="66"/>
      <c r="O456" s="66"/>
    </row>
    <row r="457" spans="1:15" ht="12.75">
      <c r="A457" s="269"/>
      <c r="B457" s="270"/>
      <c r="C457" s="271"/>
      <c r="D457" s="272"/>
      <c r="E457" s="272"/>
      <c r="F457" s="253"/>
      <c r="G457" s="275"/>
      <c r="H457" s="66"/>
      <c r="I457" s="66"/>
      <c r="J457" s="66"/>
      <c r="K457" s="66"/>
      <c r="L457" s="66"/>
      <c r="M457" s="66"/>
      <c r="N457" s="66"/>
      <c r="O457" s="66"/>
    </row>
    <row r="458" spans="1:15" ht="12.75">
      <c r="A458" s="269"/>
      <c r="B458" s="270"/>
      <c r="C458" s="271"/>
      <c r="D458" s="272"/>
      <c r="E458" s="272"/>
      <c r="F458" s="253"/>
      <c r="G458" s="275"/>
      <c r="H458" s="66"/>
      <c r="I458" s="66"/>
      <c r="J458" s="66"/>
      <c r="K458" s="66"/>
      <c r="L458" s="66"/>
      <c r="M458" s="66"/>
      <c r="N458" s="66"/>
      <c r="O458" s="66"/>
    </row>
    <row r="459" spans="1:15" ht="12.75">
      <c r="A459" s="269"/>
      <c r="B459" s="270"/>
      <c r="C459" s="271"/>
      <c r="D459" s="272"/>
      <c r="E459" s="272"/>
      <c r="F459" s="253"/>
      <c r="G459" s="275"/>
      <c r="H459" s="66"/>
      <c r="I459" s="66"/>
      <c r="J459" s="66"/>
      <c r="K459" s="66"/>
      <c r="L459" s="66"/>
      <c r="M459" s="66"/>
      <c r="N459" s="66"/>
      <c r="O459" s="66"/>
    </row>
    <row r="460" spans="1:15" ht="12.75">
      <c r="A460" s="269"/>
      <c r="B460" s="270"/>
      <c r="C460" s="271"/>
      <c r="D460" s="272"/>
      <c r="E460" s="272"/>
      <c r="F460" s="253"/>
      <c r="G460" s="275"/>
      <c r="H460" s="66"/>
      <c r="I460" s="66"/>
      <c r="J460" s="66"/>
      <c r="K460" s="66"/>
      <c r="L460" s="66"/>
      <c r="M460" s="66"/>
      <c r="N460" s="66"/>
      <c r="O460" s="66"/>
    </row>
    <row r="461" spans="1:15" ht="12.75">
      <c r="A461" s="269"/>
      <c r="B461" s="270"/>
      <c r="C461" s="271"/>
      <c r="D461" s="272"/>
      <c r="E461" s="272"/>
      <c r="F461" s="253"/>
      <c r="G461" s="275"/>
      <c r="H461" s="66"/>
      <c r="I461" s="66"/>
      <c r="J461" s="66"/>
      <c r="K461" s="66"/>
      <c r="L461" s="66"/>
      <c r="M461" s="66"/>
      <c r="N461" s="66"/>
      <c r="O461" s="66"/>
    </row>
    <row r="462" spans="1:15" ht="12.75">
      <c r="A462" s="269"/>
      <c r="B462" s="270"/>
      <c r="C462" s="271"/>
      <c r="D462" s="272"/>
      <c r="E462" s="272"/>
      <c r="F462" s="253"/>
      <c r="G462" s="275"/>
      <c r="H462" s="66"/>
      <c r="I462" s="66"/>
      <c r="J462" s="66"/>
      <c r="K462" s="66"/>
      <c r="L462" s="66"/>
      <c r="M462" s="66"/>
      <c r="N462" s="66"/>
      <c r="O462" s="66"/>
    </row>
    <row r="463" spans="1:15" ht="12.75">
      <c r="A463" s="269"/>
      <c r="B463" s="270"/>
      <c r="C463" s="271"/>
      <c r="D463" s="272"/>
      <c r="E463" s="272"/>
      <c r="F463" s="253"/>
      <c r="G463" s="275"/>
      <c r="H463" s="66"/>
      <c r="I463" s="66"/>
      <c r="J463" s="66"/>
      <c r="K463" s="66"/>
      <c r="L463" s="66"/>
      <c r="M463" s="66"/>
      <c r="N463" s="66"/>
      <c r="O463" s="66"/>
    </row>
    <row r="464" spans="1:15" ht="12.75">
      <c r="A464" s="269"/>
      <c r="B464" s="270"/>
      <c r="C464" s="271"/>
      <c r="D464" s="272"/>
      <c r="E464" s="272"/>
      <c r="F464" s="253"/>
      <c r="G464" s="275"/>
      <c r="H464" s="66"/>
      <c r="I464" s="66"/>
      <c r="J464" s="66"/>
      <c r="K464" s="66"/>
      <c r="L464" s="66"/>
      <c r="M464" s="66"/>
      <c r="N464" s="66"/>
      <c r="O464" s="66"/>
    </row>
    <row r="465" spans="1:15" ht="12.75">
      <c r="A465" s="269"/>
      <c r="B465" s="270"/>
      <c r="C465" s="271"/>
      <c r="D465" s="272"/>
      <c r="E465" s="272"/>
      <c r="F465" s="253"/>
      <c r="G465" s="275"/>
      <c r="H465" s="66"/>
      <c r="I465" s="66"/>
      <c r="J465" s="66"/>
      <c r="K465" s="66"/>
      <c r="L465" s="66"/>
      <c r="M465" s="66"/>
      <c r="N465" s="66"/>
      <c r="O465" s="66"/>
    </row>
    <row r="466" spans="1:15" ht="12.75">
      <c r="A466" s="269"/>
      <c r="B466" s="270"/>
      <c r="C466" s="271"/>
      <c r="D466" s="272"/>
      <c r="E466" s="272"/>
      <c r="F466" s="253"/>
      <c r="G466" s="275"/>
      <c r="H466" s="66"/>
      <c r="I466" s="66"/>
      <c r="J466" s="66"/>
      <c r="K466" s="66"/>
      <c r="L466" s="66"/>
      <c r="M466" s="66"/>
      <c r="N466" s="66"/>
      <c r="O466" s="66"/>
    </row>
    <row r="467" spans="1:15" ht="12.75">
      <c r="A467" s="269"/>
      <c r="B467" s="270"/>
      <c r="C467" s="271"/>
      <c r="D467" s="272"/>
      <c r="E467" s="272"/>
      <c r="F467" s="253"/>
      <c r="G467" s="275"/>
      <c r="H467" s="66"/>
      <c r="I467" s="66"/>
      <c r="J467" s="66"/>
      <c r="K467" s="66"/>
      <c r="L467" s="66"/>
      <c r="M467" s="66"/>
      <c r="N467" s="66"/>
      <c r="O467" s="66"/>
    </row>
    <row r="468" spans="1:15" ht="12.75">
      <c r="A468" s="269"/>
      <c r="B468" s="270"/>
      <c r="C468" s="271"/>
      <c r="D468" s="272"/>
      <c r="E468" s="272"/>
      <c r="F468" s="253"/>
      <c r="G468" s="275"/>
      <c r="H468" s="66"/>
      <c r="I468" s="66"/>
      <c r="J468" s="66"/>
      <c r="K468" s="66"/>
      <c r="L468" s="66"/>
      <c r="M468" s="66"/>
      <c r="N468" s="66"/>
      <c r="O468" s="66"/>
    </row>
    <row r="469" spans="1:15" ht="12.75">
      <c r="A469" s="269"/>
      <c r="B469" s="270"/>
      <c r="C469" s="271"/>
      <c r="D469" s="272"/>
      <c r="E469" s="272"/>
      <c r="F469" s="253"/>
      <c r="G469" s="275"/>
      <c r="H469" s="66"/>
      <c r="I469" s="66"/>
      <c r="J469" s="66"/>
      <c r="K469" s="66"/>
      <c r="L469" s="66"/>
      <c r="M469" s="66"/>
      <c r="N469" s="66"/>
      <c r="O469" s="66"/>
    </row>
    <row r="470" spans="1:15" ht="12.75">
      <c r="A470" s="269"/>
      <c r="B470" s="270"/>
      <c r="C470" s="271"/>
      <c r="D470" s="272"/>
      <c r="E470" s="272"/>
      <c r="F470" s="253"/>
      <c r="G470" s="275"/>
      <c r="H470" s="66"/>
      <c r="I470" s="66"/>
      <c r="J470" s="66"/>
      <c r="K470" s="66"/>
      <c r="L470" s="66"/>
      <c r="M470" s="66"/>
      <c r="N470" s="66"/>
      <c r="O470" s="66"/>
    </row>
    <row r="471" spans="1:15" ht="12.75">
      <c r="A471" s="269"/>
      <c r="B471" s="270"/>
      <c r="C471" s="271"/>
      <c r="D471" s="272"/>
      <c r="E471" s="272"/>
      <c r="F471" s="253"/>
      <c r="G471" s="275"/>
      <c r="H471" s="66"/>
      <c r="I471" s="66"/>
      <c r="J471" s="66"/>
      <c r="K471" s="66"/>
      <c r="L471" s="66"/>
      <c r="M471" s="66"/>
      <c r="N471" s="66"/>
      <c r="O471" s="66"/>
    </row>
    <row r="472" spans="1:15" ht="12.75">
      <c r="A472" s="269"/>
      <c r="B472" s="270"/>
      <c r="C472" s="271"/>
      <c r="D472" s="272"/>
      <c r="E472" s="272"/>
      <c r="F472" s="253"/>
      <c r="G472" s="275"/>
      <c r="H472" s="66"/>
      <c r="I472" s="66"/>
      <c r="J472" s="66"/>
      <c r="K472" s="66"/>
      <c r="L472" s="66"/>
      <c r="M472" s="66"/>
      <c r="N472" s="66"/>
      <c r="O472" s="66"/>
    </row>
    <row r="473" spans="1:15" ht="12.75">
      <c r="A473" s="269"/>
      <c r="B473" s="270"/>
      <c r="C473" s="271"/>
      <c r="D473" s="272"/>
      <c r="E473" s="272"/>
      <c r="F473" s="253"/>
      <c r="G473" s="275"/>
      <c r="H473" s="66"/>
      <c r="I473" s="66"/>
      <c r="J473" s="66"/>
      <c r="K473" s="66"/>
      <c r="L473" s="66"/>
      <c r="M473" s="66"/>
      <c r="N473" s="66"/>
      <c r="O473" s="66"/>
    </row>
    <row r="474" spans="1:15" ht="12.75">
      <c r="A474" s="269"/>
      <c r="B474" s="270"/>
      <c r="C474" s="271"/>
      <c r="D474" s="272"/>
      <c r="E474" s="272"/>
      <c r="F474" s="253"/>
      <c r="G474" s="275"/>
      <c r="H474" s="66"/>
      <c r="I474" s="66"/>
      <c r="J474" s="66"/>
      <c r="K474" s="66"/>
      <c r="L474" s="66"/>
      <c r="M474" s="66"/>
      <c r="N474" s="66"/>
      <c r="O474" s="66"/>
    </row>
    <row r="475" spans="1:15" ht="12.75">
      <c r="A475" s="269"/>
      <c r="B475" s="270"/>
      <c r="C475" s="271"/>
      <c r="D475" s="272"/>
      <c r="E475" s="272"/>
      <c r="F475" s="253"/>
      <c r="G475" s="275"/>
      <c r="H475" s="66"/>
      <c r="I475" s="66"/>
      <c r="J475" s="66"/>
      <c r="K475" s="66"/>
      <c r="L475" s="66"/>
      <c r="M475" s="66"/>
      <c r="N475" s="66"/>
      <c r="O475" s="66"/>
    </row>
    <row r="476" spans="1:15" ht="12.75">
      <c r="A476" s="269"/>
      <c r="B476" s="270"/>
      <c r="C476" s="271"/>
      <c r="D476" s="272"/>
      <c r="E476" s="272"/>
      <c r="F476" s="253"/>
      <c r="G476" s="275"/>
      <c r="H476" s="66"/>
      <c r="I476" s="66"/>
      <c r="J476" s="66"/>
      <c r="K476" s="66"/>
      <c r="L476" s="66"/>
      <c r="M476" s="66"/>
      <c r="N476" s="66"/>
      <c r="O476" s="66"/>
    </row>
    <row r="477" spans="1:15" ht="12.75">
      <c r="A477" s="269"/>
      <c r="B477" s="270"/>
      <c r="C477" s="271"/>
      <c r="D477" s="272"/>
      <c r="E477" s="272"/>
      <c r="F477" s="253"/>
      <c r="G477" s="275"/>
      <c r="H477" s="66"/>
      <c r="I477" s="66"/>
      <c r="J477" s="66"/>
      <c r="K477" s="66"/>
      <c r="L477" s="66"/>
      <c r="M477" s="66"/>
      <c r="N477" s="66"/>
      <c r="O477" s="66"/>
    </row>
    <row r="478" spans="1:15" ht="12.75">
      <c r="A478" s="269"/>
      <c r="B478" s="270"/>
      <c r="C478" s="271"/>
      <c r="D478" s="272"/>
      <c r="E478" s="272"/>
      <c r="F478" s="253"/>
      <c r="G478" s="275"/>
      <c r="H478" s="66"/>
      <c r="I478" s="66"/>
      <c r="J478" s="66"/>
      <c r="K478" s="66"/>
      <c r="L478" s="66"/>
      <c r="M478" s="66"/>
      <c r="N478" s="66"/>
      <c r="O478" s="66"/>
    </row>
    <row r="479" spans="1:15" ht="12.75">
      <c r="A479" s="269"/>
      <c r="B479" s="270"/>
      <c r="C479" s="271"/>
      <c r="D479" s="272"/>
      <c r="E479" s="272"/>
      <c r="F479" s="253"/>
      <c r="G479" s="275"/>
      <c r="H479" s="66"/>
      <c r="I479" s="66"/>
      <c r="J479" s="66"/>
      <c r="K479" s="66"/>
      <c r="L479" s="66"/>
      <c r="M479" s="66"/>
      <c r="N479" s="66"/>
      <c r="O479" s="66"/>
    </row>
    <row r="480" spans="1:15" ht="12.75">
      <c r="A480" s="269"/>
      <c r="B480" s="270"/>
      <c r="C480" s="271"/>
      <c r="D480" s="272"/>
      <c r="E480" s="272"/>
      <c r="F480" s="253"/>
      <c r="G480" s="275"/>
      <c r="H480" s="66"/>
      <c r="I480" s="66"/>
      <c r="J480" s="66"/>
      <c r="K480" s="66"/>
      <c r="L480" s="66"/>
      <c r="M480" s="66"/>
      <c r="N480" s="66"/>
      <c r="O480" s="66"/>
    </row>
    <row r="481" spans="1:15" ht="12.75">
      <c r="A481" s="269"/>
      <c r="B481" s="270"/>
      <c r="C481" s="271"/>
      <c r="D481" s="272"/>
      <c r="E481" s="272"/>
      <c r="F481" s="253"/>
      <c r="G481" s="275"/>
      <c r="H481" s="66"/>
      <c r="I481" s="66"/>
      <c r="J481" s="66"/>
      <c r="K481" s="66"/>
      <c r="L481" s="66"/>
      <c r="M481" s="66"/>
      <c r="N481" s="66"/>
      <c r="O481" s="66"/>
    </row>
    <row r="482" spans="1:15" ht="12.75">
      <c r="A482" s="269"/>
      <c r="B482" s="270"/>
      <c r="C482" s="271"/>
      <c r="D482" s="272"/>
      <c r="E482" s="272"/>
      <c r="F482" s="253"/>
      <c r="G482" s="275"/>
      <c r="H482" s="66"/>
      <c r="I482" s="66"/>
      <c r="J482" s="66"/>
      <c r="K482" s="66"/>
      <c r="L482" s="66"/>
      <c r="M482" s="66"/>
      <c r="N482" s="66"/>
      <c r="O482" s="66"/>
    </row>
    <row r="483" spans="1:15" ht="12.75">
      <c r="A483" s="269"/>
      <c r="B483" s="270"/>
      <c r="C483" s="271"/>
      <c r="D483" s="272"/>
      <c r="E483" s="272"/>
      <c r="F483" s="253"/>
      <c r="G483" s="275"/>
      <c r="H483" s="66"/>
      <c r="I483" s="66"/>
      <c r="J483" s="66"/>
      <c r="K483" s="66"/>
      <c r="L483" s="66"/>
      <c r="M483" s="66"/>
      <c r="N483" s="66"/>
      <c r="O483" s="66"/>
    </row>
    <row r="484" spans="1:15" ht="12.75">
      <c r="A484" s="269"/>
      <c r="B484" s="270"/>
      <c r="C484" s="271"/>
      <c r="D484" s="272"/>
      <c r="E484" s="272"/>
      <c r="F484" s="253"/>
      <c r="G484" s="275"/>
      <c r="H484" s="66"/>
      <c r="I484" s="66"/>
      <c r="J484" s="66"/>
      <c r="K484" s="66"/>
      <c r="L484" s="66"/>
      <c r="M484" s="66"/>
      <c r="N484" s="66"/>
      <c r="O484" s="66"/>
    </row>
    <row r="485" spans="1:15" ht="12.75">
      <c r="A485" s="269"/>
      <c r="B485" s="270"/>
      <c r="C485" s="271"/>
      <c r="D485" s="272"/>
      <c r="E485" s="272"/>
      <c r="F485" s="253"/>
      <c r="G485" s="275"/>
      <c r="H485" s="66"/>
      <c r="I485" s="66"/>
      <c r="J485" s="66"/>
      <c r="K485" s="66"/>
      <c r="L485" s="66"/>
      <c r="M485" s="66"/>
      <c r="N485" s="66"/>
      <c r="O485" s="66"/>
    </row>
    <row r="486" spans="1:15" ht="12.75">
      <c r="A486" s="269"/>
      <c r="B486" s="270"/>
      <c r="C486" s="271"/>
      <c r="D486" s="272"/>
      <c r="E486" s="272"/>
      <c r="F486" s="253"/>
      <c r="G486" s="275"/>
      <c r="H486" s="66"/>
      <c r="I486" s="66"/>
      <c r="J486" s="66"/>
      <c r="K486" s="66"/>
      <c r="L486" s="66"/>
      <c r="M486" s="66"/>
      <c r="N486" s="66"/>
      <c r="O486" s="66"/>
    </row>
    <row r="487" spans="1:15" ht="12.75">
      <c r="A487" s="269"/>
      <c r="B487" s="270"/>
      <c r="C487" s="271"/>
      <c r="D487" s="272"/>
      <c r="E487" s="272"/>
      <c r="F487" s="253"/>
      <c r="G487" s="275"/>
      <c r="H487" s="66"/>
      <c r="I487" s="66"/>
      <c r="J487" s="66"/>
      <c r="K487" s="66"/>
      <c r="L487" s="66"/>
      <c r="M487" s="66"/>
      <c r="N487" s="66"/>
      <c r="O487" s="66"/>
    </row>
    <row r="488" spans="1:15" ht="12.75">
      <c r="A488" s="269"/>
      <c r="B488" s="270"/>
      <c r="C488" s="271"/>
      <c r="D488" s="272"/>
      <c r="E488" s="272"/>
      <c r="F488" s="253"/>
      <c r="G488" s="275"/>
      <c r="H488" s="66"/>
      <c r="I488" s="66"/>
      <c r="J488" s="66"/>
      <c r="K488" s="66"/>
      <c r="L488" s="66"/>
      <c r="M488" s="66"/>
      <c r="N488" s="66"/>
      <c r="O488" s="66"/>
    </row>
    <row r="489" spans="1:15" ht="12.75">
      <c r="A489" s="269"/>
      <c r="B489" s="270"/>
      <c r="C489" s="271"/>
      <c r="D489" s="272"/>
      <c r="E489" s="272"/>
      <c r="F489" s="253"/>
      <c r="G489" s="275"/>
      <c r="H489" s="66"/>
      <c r="I489" s="66"/>
      <c r="J489" s="66"/>
      <c r="K489" s="66"/>
      <c r="L489" s="66"/>
      <c r="M489" s="66"/>
      <c r="N489" s="66"/>
      <c r="O489" s="66"/>
    </row>
    <row r="490" spans="1:15" ht="12.75">
      <c r="A490" s="269"/>
      <c r="B490" s="270"/>
      <c r="C490" s="271"/>
      <c r="D490" s="272"/>
      <c r="E490" s="272"/>
      <c r="F490" s="253"/>
      <c r="G490" s="275"/>
      <c r="H490" s="66"/>
      <c r="I490" s="66"/>
      <c r="J490" s="66"/>
      <c r="K490" s="66"/>
      <c r="L490" s="66"/>
      <c r="M490" s="66"/>
      <c r="N490" s="66"/>
      <c r="O490" s="66"/>
    </row>
    <row r="491" spans="1:15" ht="12.75">
      <c r="A491" s="269"/>
      <c r="B491" s="270"/>
      <c r="C491" s="271"/>
      <c r="D491" s="272"/>
      <c r="E491" s="272"/>
      <c r="F491" s="253"/>
      <c r="G491" s="275"/>
      <c r="H491" s="66"/>
      <c r="I491" s="66"/>
      <c r="J491" s="66"/>
      <c r="K491" s="66"/>
      <c r="L491" s="66"/>
      <c r="M491" s="66"/>
      <c r="N491" s="66"/>
      <c r="O491" s="66"/>
    </row>
    <row r="492" spans="1:15" ht="12.75">
      <c r="A492" s="269"/>
      <c r="B492" s="270"/>
      <c r="C492" s="271"/>
      <c r="D492" s="272"/>
      <c r="E492" s="272"/>
      <c r="F492" s="253"/>
      <c r="G492" s="275"/>
      <c r="H492" s="66"/>
      <c r="I492" s="66"/>
      <c r="J492" s="66"/>
      <c r="K492" s="66"/>
      <c r="L492" s="66"/>
      <c r="M492" s="66"/>
      <c r="N492" s="66"/>
      <c r="O492" s="66"/>
    </row>
    <row r="493" spans="1:15" ht="12.75">
      <c r="A493" s="269"/>
      <c r="B493" s="270"/>
      <c r="C493" s="271"/>
      <c r="D493" s="272"/>
      <c r="E493" s="272"/>
      <c r="F493" s="253"/>
      <c r="G493" s="275"/>
      <c r="H493" s="66"/>
      <c r="I493" s="66"/>
      <c r="J493" s="66"/>
      <c r="K493" s="66"/>
      <c r="L493" s="66"/>
      <c r="M493" s="66"/>
      <c r="N493" s="66"/>
      <c r="O493" s="66"/>
    </row>
    <row r="494" spans="1:15" ht="12.75">
      <c r="A494" s="269"/>
      <c r="B494" s="270"/>
      <c r="C494" s="271"/>
      <c r="D494" s="272"/>
      <c r="E494" s="272"/>
      <c r="F494" s="253"/>
      <c r="G494" s="275"/>
      <c r="H494" s="66"/>
      <c r="I494" s="66"/>
      <c r="J494" s="66"/>
      <c r="K494" s="66"/>
      <c r="L494" s="66"/>
      <c r="M494" s="66"/>
      <c r="N494" s="66"/>
      <c r="O494" s="66"/>
    </row>
    <row r="495" spans="1:15" ht="12.75">
      <c r="A495" s="269"/>
      <c r="B495" s="270"/>
      <c r="C495" s="271"/>
      <c r="D495" s="272"/>
      <c r="E495" s="272"/>
      <c r="F495" s="253"/>
      <c r="G495" s="275"/>
      <c r="H495" s="66"/>
      <c r="I495" s="66"/>
      <c r="J495" s="66"/>
      <c r="K495" s="66"/>
      <c r="L495" s="66"/>
      <c r="M495" s="66"/>
      <c r="N495" s="66"/>
      <c r="O495" s="66"/>
    </row>
    <row r="496" spans="1:15" ht="12.75">
      <c r="A496" s="269"/>
      <c r="B496" s="270"/>
      <c r="C496" s="271"/>
      <c r="D496" s="272"/>
      <c r="E496" s="272"/>
      <c r="F496" s="253"/>
      <c r="G496" s="275"/>
      <c r="H496" s="66"/>
      <c r="I496" s="66"/>
      <c r="J496" s="66"/>
      <c r="K496" s="66"/>
      <c r="L496" s="66"/>
      <c r="M496" s="66"/>
      <c r="N496" s="66"/>
      <c r="O496" s="66"/>
    </row>
    <row r="497" spans="1:15" ht="12.75">
      <c r="A497" s="269"/>
      <c r="B497" s="270"/>
      <c r="C497" s="271"/>
      <c r="D497" s="272"/>
      <c r="E497" s="272"/>
      <c r="F497" s="253"/>
      <c r="G497" s="275"/>
      <c r="H497" s="66"/>
      <c r="I497" s="66"/>
      <c r="J497" s="66"/>
      <c r="K497" s="66"/>
      <c r="L497" s="66"/>
      <c r="M497" s="66"/>
      <c r="N497" s="66"/>
      <c r="O497" s="66"/>
    </row>
    <row r="498" spans="1:15" ht="12.75">
      <c r="A498" s="269"/>
      <c r="B498" s="270"/>
      <c r="C498" s="271"/>
      <c r="D498" s="272"/>
      <c r="E498" s="272"/>
      <c r="F498" s="253"/>
      <c r="G498" s="275"/>
      <c r="H498" s="66"/>
      <c r="I498" s="66"/>
      <c r="J498" s="66"/>
      <c r="K498" s="66"/>
      <c r="L498" s="66"/>
      <c r="M498" s="66"/>
      <c r="N498" s="66"/>
      <c r="O498" s="66"/>
    </row>
    <row r="499" spans="1:15" ht="12.75">
      <c r="A499" s="269"/>
      <c r="B499" s="270"/>
      <c r="C499" s="271"/>
      <c r="D499" s="272"/>
      <c r="E499" s="272"/>
      <c r="F499" s="253"/>
      <c r="G499" s="275"/>
      <c r="H499" s="66"/>
      <c r="I499" s="66"/>
      <c r="J499" s="66"/>
      <c r="K499" s="66"/>
      <c r="L499" s="66"/>
      <c r="M499" s="66"/>
      <c r="N499" s="66"/>
      <c r="O499" s="66"/>
    </row>
    <row r="500" spans="1:15" ht="12.75">
      <c r="A500" s="269"/>
      <c r="B500" s="270"/>
      <c r="C500" s="271"/>
      <c r="D500" s="272"/>
      <c r="E500" s="272"/>
      <c r="F500" s="253"/>
      <c r="G500" s="275"/>
      <c r="H500" s="66"/>
      <c r="I500" s="66"/>
      <c r="J500" s="66"/>
      <c r="K500" s="66"/>
      <c r="L500" s="66"/>
      <c r="M500" s="66"/>
      <c r="N500" s="66"/>
      <c r="O500" s="66"/>
    </row>
    <row r="501" spans="1:15" ht="12.75">
      <c r="A501" s="269"/>
      <c r="B501" s="270"/>
      <c r="C501" s="271"/>
      <c r="D501" s="272"/>
      <c r="E501" s="272"/>
      <c r="F501" s="253"/>
      <c r="G501" s="275"/>
      <c r="H501" s="66"/>
      <c r="I501" s="66"/>
      <c r="J501" s="66"/>
      <c r="K501" s="66"/>
      <c r="L501" s="66"/>
      <c r="M501" s="66"/>
      <c r="N501" s="66"/>
      <c r="O501" s="66"/>
    </row>
    <row r="502" spans="1:15" ht="12.75">
      <c r="A502" s="269"/>
      <c r="B502" s="270"/>
      <c r="C502" s="271"/>
      <c r="D502" s="272"/>
      <c r="E502" s="272"/>
      <c r="F502" s="253"/>
      <c r="G502" s="275"/>
      <c r="H502" s="66"/>
      <c r="I502" s="66"/>
      <c r="J502" s="66"/>
      <c r="K502" s="66"/>
      <c r="L502" s="66"/>
      <c r="M502" s="66"/>
      <c r="N502" s="66"/>
      <c r="O502" s="66"/>
    </row>
    <row r="503" spans="1:15" ht="12.75">
      <c r="A503" s="269"/>
      <c r="B503" s="270"/>
      <c r="C503" s="271"/>
      <c r="D503" s="272"/>
      <c r="E503" s="272"/>
      <c r="F503" s="253"/>
      <c r="G503" s="275"/>
      <c r="H503" s="66"/>
      <c r="I503" s="66"/>
      <c r="J503" s="66"/>
      <c r="K503" s="66"/>
      <c r="L503" s="66"/>
      <c r="M503" s="66"/>
      <c r="N503" s="66"/>
      <c r="O503" s="66"/>
    </row>
    <row r="504" spans="1:15" ht="12.75">
      <c r="A504" s="269"/>
      <c r="B504" s="270"/>
      <c r="C504" s="271"/>
      <c r="D504" s="272"/>
      <c r="E504" s="272"/>
      <c r="F504" s="253"/>
      <c r="G504" s="275"/>
      <c r="H504" s="66"/>
      <c r="I504" s="66"/>
      <c r="J504" s="66"/>
      <c r="K504" s="66"/>
      <c r="L504" s="66"/>
      <c r="M504" s="66"/>
      <c r="N504" s="66"/>
      <c r="O504" s="66"/>
    </row>
    <row r="505" spans="1:15" ht="12.75">
      <c r="A505" s="269"/>
      <c r="B505" s="270"/>
      <c r="C505" s="271"/>
      <c r="D505" s="272"/>
      <c r="E505" s="272"/>
      <c r="F505" s="253"/>
      <c r="G505" s="275"/>
      <c r="H505" s="66"/>
      <c r="I505" s="66"/>
      <c r="J505" s="66"/>
      <c r="K505" s="66"/>
      <c r="L505" s="66"/>
      <c r="M505" s="66"/>
      <c r="N505" s="66"/>
      <c r="O505" s="66"/>
    </row>
    <row r="506" spans="1:15" ht="12.75">
      <c r="A506" s="269"/>
      <c r="B506" s="270"/>
      <c r="C506" s="271"/>
      <c r="D506" s="272"/>
      <c r="E506" s="272"/>
      <c r="F506" s="253"/>
      <c r="G506" s="275"/>
      <c r="H506" s="66"/>
      <c r="I506" s="66"/>
      <c r="J506" s="66"/>
      <c r="K506" s="66"/>
      <c r="L506" s="66"/>
      <c r="M506" s="66"/>
      <c r="N506" s="66"/>
      <c r="O506" s="66"/>
    </row>
    <row r="507" spans="1:15" ht="12.75">
      <c r="A507" s="269"/>
      <c r="B507" s="270"/>
      <c r="C507" s="271"/>
      <c r="D507" s="272"/>
      <c r="E507" s="272"/>
      <c r="F507" s="253"/>
      <c r="G507" s="275"/>
      <c r="H507" s="66"/>
      <c r="I507" s="66"/>
      <c r="J507" s="66"/>
      <c r="K507" s="66"/>
      <c r="L507" s="66"/>
      <c r="M507" s="66"/>
      <c r="N507" s="66"/>
      <c r="O507" s="66"/>
    </row>
    <row r="508" spans="1:15" ht="12.75">
      <c r="A508" s="269"/>
      <c r="B508" s="270"/>
      <c r="C508" s="271"/>
      <c r="D508" s="272"/>
      <c r="E508" s="272"/>
      <c r="F508" s="253"/>
      <c r="G508" s="275"/>
      <c r="H508" s="66"/>
      <c r="I508" s="66"/>
      <c r="J508" s="66"/>
      <c r="K508" s="66"/>
      <c r="L508" s="66"/>
      <c r="M508" s="66"/>
      <c r="N508" s="66"/>
      <c r="O508" s="66"/>
    </row>
    <row r="509" spans="1:15" ht="12.75">
      <c r="A509" s="269"/>
      <c r="B509" s="270"/>
      <c r="C509" s="271"/>
      <c r="D509" s="272"/>
      <c r="E509" s="272"/>
      <c r="F509" s="253"/>
      <c r="G509" s="275"/>
      <c r="H509" s="66"/>
      <c r="I509" s="66"/>
      <c r="J509" s="66"/>
      <c r="K509" s="66"/>
      <c r="L509" s="66"/>
      <c r="M509" s="66"/>
      <c r="N509" s="66"/>
      <c r="O509" s="66"/>
    </row>
    <row r="510" spans="1:15" ht="12.75">
      <c r="A510" s="269"/>
      <c r="B510" s="270"/>
      <c r="C510" s="271"/>
      <c r="D510" s="272"/>
      <c r="E510" s="272"/>
      <c r="F510" s="253"/>
      <c r="G510" s="275"/>
      <c r="H510" s="66"/>
      <c r="I510" s="66"/>
      <c r="J510" s="66"/>
      <c r="K510" s="66"/>
      <c r="L510" s="66"/>
      <c r="M510" s="66"/>
      <c r="N510" s="66"/>
      <c r="O510" s="66"/>
    </row>
    <row r="511" spans="1:15" ht="12.75">
      <c r="A511" s="269"/>
      <c r="B511" s="270"/>
      <c r="C511" s="271"/>
      <c r="D511" s="272"/>
      <c r="E511" s="272"/>
      <c r="F511" s="253"/>
      <c r="G511" s="275"/>
      <c r="H511" s="66"/>
      <c r="I511" s="66"/>
      <c r="J511" s="66"/>
      <c r="K511" s="66"/>
      <c r="L511" s="66"/>
      <c r="M511" s="66"/>
      <c r="N511" s="66"/>
      <c r="O511" s="66"/>
    </row>
    <row r="512" spans="1:15" ht="12.75">
      <c r="A512" s="269"/>
      <c r="B512" s="270"/>
      <c r="C512" s="271"/>
      <c r="D512" s="272"/>
      <c r="E512" s="272"/>
      <c r="F512" s="253"/>
      <c r="G512" s="275"/>
      <c r="H512" s="66"/>
      <c r="I512" s="66"/>
      <c r="J512" s="66"/>
      <c r="K512" s="66"/>
      <c r="L512" s="66"/>
      <c r="M512" s="66"/>
      <c r="N512" s="66"/>
      <c r="O512" s="66"/>
    </row>
    <row r="513" spans="1:15" ht="12.75">
      <c r="A513" s="269"/>
      <c r="B513" s="270"/>
      <c r="C513" s="271"/>
      <c r="D513" s="272"/>
      <c r="E513" s="272"/>
      <c r="F513" s="253"/>
      <c r="G513" s="275"/>
      <c r="H513" s="66"/>
      <c r="I513" s="66"/>
      <c r="J513" s="66"/>
      <c r="K513" s="66"/>
      <c r="L513" s="66"/>
      <c r="M513" s="66"/>
      <c r="N513" s="66"/>
      <c r="O513" s="66"/>
    </row>
    <row r="514" spans="1:15" ht="12.75">
      <c r="A514" s="269"/>
      <c r="B514" s="270"/>
      <c r="C514" s="271"/>
      <c r="D514" s="272"/>
      <c r="E514" s="272"/>
      <c r="F514" s="253"/>
      <c r="G514" s="275"/>
      <c r="H514" s="66"/>
      <c r="I514" s="66"/>
      <c r="J514" s="66"/>
      <c r="K514" s="66"/>
      <c r="L514" s="66"/>
      <c r="M514" s="66"/>
      <c r="N514" s="66"/>
      <c r="O514" s="66"/>
    </row>
    <row r="515" spans="1:15" ht="12.75">
      <c r="A515" s="269"/>
      <c r="B515" s="270"/>
      <c r="C515" s="271"/>
      <c r="D515" s="272"/>
      <c r="E515" s="272"/>
      <c r="F515" s="253"/>
      <c r="G515" s="275"/>
      <c r="H515" s="66"/>
      <c r="I515" s="66"/>
      <c r="J515" s="66"/>
      <c r="K515" s="66"/>
      <c r="L515" s="66"/>
      <c r="M515" s="66"/>
      <c r="N515" s="66"/>
      <c r="O515" s="66"/>
    </row>
    <row r="516" spans="1:15" ht="12.75">
      <c r="A516" s="269"/>
      <c r="B516" s="270"/>
      <c r="C516" s="271"/>
      <c r="D516" s="272"/>
      <c r="E516" s="272"/>
      <c r="F516" s="253"/>
      <c r="G516" s="275"/>
      <c r="H516" s="66"/>
      <c r="I516" s="66"/>
      <c r="J516" s="66"/>
      <c r="K516" s="66"/>
      <c r="L516" s="66"/>
      <c r="M516" s="66"/>
      <c r="N516" s="66"/>
      <c r="O516" s="66"/>
    </row>
    <row r="517" spans="1:15" ht="12.75">
      <c r="A517" s="269"/>
      <c r="B517" s="270"/>
      <c r="C517" s="271"/>
      <c r="D517" s="272"/>
      <c r="E517" s="272"/>
      <c r="F517" s="253"/>
      <c r="G517" s="275"/>
      <c r="H517" s="66"/>
      <c r="I517" s="66"/>
      <c r="J517" s="66"/>
      <c r="K517" s="66"/>
      <c r="L517" s="66"/>
      <c r="M517" s="66"/>
      <c r="N517" s="66"/>
      <c r="O517" s="66"/>
    </row>
    <row r="518" spans="1:15" ht="12.75">
      <c r="A518" s="269"/>
      <c r="B518" s="270"/>
      <c r="C518" s="271"/>
      <c r="D518" s="272"/>
      <c r="E518" s="272"/>
      <c r="F518" s="253"/>
      <c r="G518" s="275"/>
      <c r="H518" s="66"/>
      <c r="I518" s="66"/>
      <c r="J518" s="66"/>
      <c r="K518" s="66"/>
      <c r="L518" s="66"/>
      <c r="M518" s="66"/>
      <c r="N518" s="66"/>
      <c r="O518" s="66"/>
    </row>
    <row r="519" spans="1:15" ht="12.75">
      <c r="A519" s="269"/>
      <c r="B519" s="270"/>
      <c r="C519" s="271"/>
      <c r="D519" s="272"/>
      <c r="E519" s="272"/>
      <c r="F519" s="253"/>
      <c r="G519" s="275"/>
      <c r="H519" s="66"/>
      <c r="I519" s="66"/>
      <c r="J519" s="66"/>
      <c r="K519" s="66"/>
      <c r="L519" s="66"/>
      <c r="M519" s="66"/>
      <c r="N519" s="66"/>
      <c r="O519" s="66"/>
    </row>
    <row r="520" spans="1:15" ht="12.75">
      <c r="A520" s="269"/>
      <c r="B520" s="270"/>
      <c r="C520" s="271"/>
      <c r="D520" s="272"/>
      <c r="E520" s="272"/>
      <c r="F520" s="253"/>
      <c r="G520" s="275"/>
      <c r="H520" s="66"/>
      <c r="I520" s="66"/>
      <c r="J520" s="66"/>
      <c r="K520" s="66"/>
      <c r="L520" s="66"/>
      <c r="M520" s="66"/>
      <c r="N520" s="66"/>
      <c r="O520" s="66"/>
    </row>
    <row r="521" spans="1:15" ht="12.75">
      <c r="A521" s="269"/>
      <c r="B521" s="270"/>
      <c r="C521" s="271"/>
      <c r="D521" s="272"/>
      <c r="E521" s="272"/>
      <c r="F521" s="253"/>
      <c r="G521" s="275"/>
      <c r="H521" s="66"/>
      <c r="I521" s="66"/>
      <c r="J521" s="66"/>
      <c r="K521" s="66"/>
      <c r="L521" s="66"/>
      <c r="M521" s="66"/>
      <c r="N521" s="66"/>
      <c r="O521" s="66"/>
    </row>
    <row r="522" spans="1:15" ht="12.75">
      <c r="A522" s="269"/>
      <c r="B522" s="270"/>
      <c r="C522" s="271"/>
      <c r="D522" s="272"/>
      <c r="E522" s="272"/>
      <c r="F522" s="253"/>
      <c r="G522" s="275"/>
      <c r="H522" s="66"/>
      <c r="I522" s="66"/>
      <c r="J522" s="66"/>
      <c r="K522" s="66"/>
      <c r="L522" s="66"/>
      <c r="M522" s="66"/>
      <c r="N522" s="66"/>
      <c r="O522" s="66"/>
    </row>
    <row r="523" spans="1:15" ht="12.75">
      <c r="A523" s="269"/>
      <c r="B523" s="270"/>
      <c r="C523" s="271"/>
      <c r="D523" s="272"/>
      <c r="E523" s="272"/>
      <c r="F523" s="253"/>
      <c r="G523" s="275"/>
      <c r="H523" s="66"/>
      <c r="I523" s="66"/>
      <c r="J523" s="66"/>
      <c r="K523" s="66"/>
      <c r="L523" s="66"/>
      <c r="M523" s="66"/>
      <c r="N523" s="66"/>
      <c r="O523" s="66"/>
    </row>
    <row r="524" spans="1:15" ht="12.75">
      <c r="A524" s="269"/>
      <c r="B524" s="270"/>
      <c r="C524" s="271"/>
      <c r="D524" s="272"/>
      <c r="E524" s="272"/>
      <c r="F524" s="253"/>
      <c r="G524" s="275"/>
      <c r="H524" s="66"/>
      <c r="I524" s="66"/>
      <c r="J524" s="66"/>
      <c r="K524" s="66"/>
      <c r="L524" s="66"/>
      <c r="M524" s="66"/>
      <c r="N524" s="66"/>
      <c r="O524" s="66"/>
    </row>
    <row r="525" spans="1:15" ht="12.75">
      <c r="A525" s="269"/>
      <c r="B525" s="270"/>
      <c r="C525" s="271"/>
      <c r="D525" s="272"/>
      <c r="E525" s="272"/>
      <c r="F525" s="253"/>
      <c r="G525" s="275"/>
      <c r="H525" s="66"/>
      <c r="I525" s="66"/>
      <c r="J525" s="66"/>
      <c r="K525" s="66"/>
      <c r="L525" s="66"/>
      <c r="M525" s="66"/>
      <c r="N525" s="66"/>
      <c r="O525" s="66"/>
    </row>
    <row r="526" spans="1:15" ht="12.75">
      <c r="A526" s="269"/>
      <c r="B526" s="270"/>
      <c r="C526" s="271"/>
      <c r="D526" s="272"/>
      <c r="E526" s="272"/>
      <c r="F526" s="253"/>
      <c r="G526" s="275"/>
      <c r="H526" s="66"/>
      <c r="I526" s="66"/>
      <c r="J526" s="66"/>
      <c r="K526" s="66"/>
      <c r="L526" s="66"/>
      <c r="M526" s="66"/>
      <c r="N526" s="66"/>
      <c r="O526" s="66"/>
    </row>
    <row r="527" spans="1:15" ht="12.75">
      <c r="A527" s="269"/>
      <c r="B527" s="270"/>
      <c r="C527" s="271"/>
      <c r="D527" s="272"/>
      <c r="E527" s="272"/>
      <c r="F527" s="253"/>
      <c r="G527" s="275"/>
      <c r="H527" s="66"/>
      <c r="I527" s="66"/>
      <c r="J527" s="66"/>
      <c r="K527" s="66"/>
      <c r="L527" s="66"/>
      <c r="M527" s="66"/>
      <c r="N527" s="66"/>
      <c r="O527" s="66"/>
    </row>
    <row r="528" spans="1:15" ht="12.75">
      <c r="A528" s="269"/>
      <c r="B528" s="270"/>
      <c r="C528" s="271"/>
      <c r="D528" s="272"/>
      <c r="E528" s="272"/>
      <c r="F528" s="253"/>
      <c r="G528" s="275"/>
      <c r="H528" s="66"/>
      <c r="I528" s="66"/>
      <c r="J528" s="66"/>
      <c r="K528" s="66"/>
      <c r="L528" s="66"/>
      <c r="M528" s="66"/>
      <c r="N528" s="66"/>
      <c r="O528" s="66"/>
    </row>
    <row r="529" spans="1:15" ht="12.75">
      <c r="A529" s="269"/>
      <c r="B529" s="270"/>
      <c r="C529" s="271"/>
      <c r="D529" s="272"/>
      <c r="E529" s="272"/>
      <c r="F529" s="253"/>
      <c r="G529" s="275"/>
      <c r="H529" s="66"/>
      <c r="I529" s="66"/>
      <c r="J529" s="66"/>
      <c r="K529" s="66"/>
      <c r="L529" s="66"/>
      <c r="M529" s="66"/>
      <c r="N529" s="66"/>
      <c r="O529" s="66"/>
    </row>
    <row r="530" spans="1:15" ht="12.75">
      <c r="A530" s="269"/>
      <c r="B530" s="270"/>
      <c r="C530" s="271"/>
      <c r="D530" s="272"/>
      <c r="E530" s="272"/>
      <c r="F530" s="253"/>
      <c r="G530" s="275"/>
      <c r="H530" s="66"/>
      <c r="I530" s="66"/>
      <c r="J530" s="66"/>
      <c r="K530" s="66"/>
      <c r="L530" s="66"/>
      <c r="M530" s="66"/>
      <c r="N530" s="66"/>
      <c r="O530" s="66"/>
    </row>
    <row r="531" spans="1:15" ht="12.75">
      <c r="A531" s="269"/>
      <c r="B531" s="270"/>
      <c r="C531" s="271"/>
      <c r="D531" s="272"/>
      <c r="E531" s="272"/>
      <c r="F531" s="253"/>
      <c r="G531" s="275"/>
      <c r="H531" s="66"/>
      <c r="I531" s="66"/>
      <c r="J531" s="66"/>
      <c r="K531" s="66"/>
      <c r="L531" s="66"/>
      <c r="M531" s="66"/>
      <c r="N531" s="66"/>
      <c r="O531" s="66"/>
    </row>
    <row r="532" spans="1:15" ht="12.75">
      <c r="A532" s="269"/>
      <c r="B532" s="270"/>
      <c r="C532" s="271"/>
      <c r="D532" s="272"/>
      <c r="E532" s="272"/>
      <c r="F532" s="253"/>
      <c r="G532" s="275"/>
      <c r="H532" s="66"/>
      <c r="I532" s="66"/>
      <c r="J532" s="66"/>
      <c r="K532" s="66"/>
      <c r="L532" s="66"/>
      <c r="M532" s="66"/>
      <c r="N532" s="66"/>
      <c r="O532" s="66"/>
    </row>
    <row r="533" spans="1:15" ht="12.75">
      <c r="A533" s="269"/>
      <c r="B533" s="270"/>
      <c r="C533" s="271"/>
      <c r="D533" s="272"/>
      <c r="E533" s="272"/>
      <c r="F533" s="253"/>
      <c r="G533" s="275"/>
      <c r="H533" s="66"/>
      <c r="I533" s="66"/>
      <c r="J533" s="66"/>
      <c r="K533" s="66"/>
      <c r="L533" s="66"/>
      <c r="M533" s="66"/>
      <c r="N533" s="66"/>
      <c r="O533" s="66"/>
    </row>
    <row r="534" spans="1:15" ht="12.75">
      <c r="A534" s="269"/>
      <c r="B534" s="270"/>
      <c r="C534" s="271"/>
      <c r="D534" s="272"/>
      <c r="E534" s="272"/>
      <c r="F534" s="253"/>
      <c r="G534" s="275"/>
      <c r="H534" s="66"/>
      <c r="I534" s="66"/>
      <c r="J534" s="66"/>
      <c r="K534" s="66"/>
      <c r="L534" s="66"/>
      <c r="M534" s="66"/>
      <c r="N534" s="66"/>
      <c r="O534" s="66"/>
    </row>
    <row r="535" spans="1:15" ht="12.75">
      <c r="A535" s="269"/>
      <c r="B535" s="270"/>
      <c r="C535" s="271"/>
      <c r="D535" s="272"/>
      <c r="E535" s="272"/>
      <c r="F535" s="253"/>
      <c r="G535" s="275"/>
      <c r="H535" s="66"/>
      <c r="I535" s="66"/>
      <c r="J535" s="66"/>
      <c r="K535" s="66"/>
      <c r="L535" s="66"/>
      <c r="M535" s="66"/>
      <c r="N535" s="66"/>
      <c r="O535" s="66"/>
    </row>
    <row r="536" spans="1:15" ht="12.75">
      <c r="A536" s="269"/>
      <c r="B536" s="270"/>
      <c r="C536" s="271"/>
      <c r="D536" s="272"/>
      <c r="E536" s="272"/>
      <c r="F536" s="253"/>
      <c r="G536" s="275"/>
      <c r="H536" s="66"/>
      <c r="I536" s="66"/>
      <c r="J536" s="66"/>
      <c r="K536" s="66"/>
      <c r="L536" s="66"/>
      <c r="M536" s="66"/>
      <c r="N536" s="66"/>
      <c r="O536" s="66"/>
    </row>
    <row r="537" spans="1:15" ht="12.75">
      <c r="A537" s="269"/>
      <c r="B537" s="270"/>
      <c r="C537" s="271"/>
      <c r="D537" s="272"/>
      <c r="E537" s="272"/>
      <c r="F537" s="253"/>
      <c r="G537" s="275"/>
      <c r="H537" s="66"/>
      <c r="I537" s="66"/>
      <c r="J537" s="66"/>
      <c r="K537" s="66"/>
      <c r="L537" s="66"/>
      <c r="M537" s="66"/>
      <c r="N537" s="66"/>
      <c r="O537" s="66"/>
    </row>
    <row r="538" spans="1:15" ht="12.75">
      <c r="A538" s="269"/>
      <c r="B538" s="270"/>
      <c r="C538" s="271"/>
      <c r="D538" s="272"/>
      <c r="E538" s="272"/>
      <c r="F538" s="253"/>
      <c r="G538" s="275"/>
      <c r="H538" s="66"/>
      <c r="I538" s="66"/>
      <c r="J538" s="66"/>
      <c r="K538" s="66"/>
      <c r="L538" s="66"/>
      <c r="M538" s="66"/>
      <c r="N538" s="66"/>
      <c r="O538" s="66"/>
    </row>
    <row r="539" spans="1:15" ht="12.75">
      <c r="A539" s="269"/>
      <c r="B539" s="270"/>
      <c r="C539" s="271"/>
      <c r="D539" s="272"/>
      <c r="E539" s="272"/>
      <c r="F539" s="253"/>
      <c r="G539" s="275"/>
      <c r="H539" s="66"/>
      <c r="I539" s="66"/>
      <c r="J539" s="66"/>
      <c r="K539" s="66"/>
      <c r="L539" s="66"/>
      <c r="M539" s="66"/>
      <c r="N539" s="66"/>
      <c r="O539" s="66"/>
    </row>
    <row r="540" spans="1:15" ht="12.75">
      <c r="A540" s="269"/>
      <c r="B540" s="270"/>
      <c r="C540" s="271"/>
      <c r="D540" s="272"/>
      <c r="E540" s="272"/>
      <c r="F540" s="253"/>
      <c r="G540" s="275"/>
      <c r="H540" s="66"/>
      <c r="I540" s="66"/>
      <c r="J540" s="66"/>
      <c r="K540" s="66"/>
      <c r="L540" s="66"/>
      <c r="M540" s="66"/>
      <c r="N540" s="66"/>
      <c r="O540" s="66"/>
    </row>
    <row r="541" spans="1:15" ht="12.75">
      <c r="A541" s="269"/>
      <c r="B541" s="270"/>
      <c r="C541" s="271"/>
      <c r="D541" s="272"/>
      <c r="E541" s="272"/>
      <c r="F541" s="253"/>
      <c r="G541" s="275"/>
      <c r="H541" s="66"/>
      <c r="I541" s="66"/>
      <c r="J541" s="66"/>
      <c r="K541" s="66"/>
      <c r="L541" s="66"/>
      <c r="M541" s="66"/>
      <c r="N541" s="66"/>
      <c r="O541" s="66"/>
    </row>
    <row r="542" spans="1:15" ht="12.75">
      <c r="A542" s="269"/>
      <c r="B542" s="270"/>
      <c r="C542" s="271"/>
      <c r="D542" s="272"/>
      <c r="E542" s="272"/>
      <c r="F542" s="253"/>
      <c r="G542" s="275"/>
      <c r="H542" s="66"/>
      <c r="I542" s="66"/>
      <c r="J542" s="66"/>
      <c r="K542" s="66"/>
      <c r="L542" s="66"/>
      <c r="M542" s="66"/>
      <c r="N542" s="66"/>
      <c r="O542" s="66"/>
    </row>
    <row r="543" spans="1:15" ht="12.75">
      <c r="A543" s="269"/>
      <c r="B543" s="270"/>
      <c r="C543" s="271"/>
      <c r="D543" s="272"/>
      <c r="E543" s="272"/>
      <c r="F543" s="253"/>
      <c r="G543" s="275"/>
      <c r="H543" s="66"/>
      <c r="I543" s="66"/>
      <c r="J543" s="66"/>
      <c r="K543" s="66"/>
      <c r="L543" s="66"/>
      <c r="M543" s="66"/>
      <c r="N543" s="66"/>
      <c r="O543" s="66"/>
    </row>
    <row r="544" spans="1:15" ht="12.75">
      <c r="A544" s="269"/>
      <c r="B544" s="270"/>
      <c r="C544" s="271"/>
      <c r="D544" s="272"/>
      <c r="E544" s="272"/>
      <c r="F544" s="253"/>
      <c r="G544" s="275"/>
      <c r="H544" s="66"/>
      <c r="I544" s="66"/>
      <c r="J544" s="66"/>
      <c r="K544" s="66"/>
      <c r="L544" s="66"/>
      <c r="M544" s="66"/>
      <c r="N544" s="66"/>
      <c r="O544" s="66"/>
    </row>
    <row r="545" spans="1:15" ht="12.75">
      <c r="A545" s="269"/>
      <c r="B545" s="270"/>
      <c r="C545" s="271"/>
      <c r="D545" s="272"/>
      <c r="E545" s="272"/>
      <c r="F545" s="253"/>
      <c r="G545" s="275"/>
      <c r="H545" s="66"/>
      <c r="I545" s="66"/>
      <c r="J545" s="66"/>
      <c r="K545" s="66"/>
      <c r="L545" s="66"/>
      <c r="M545" s="66"/>
      <c r="N545" s="66"/>
      <c r="O545" s="66"/>
    </row>
    <row r="546" spans="1:15" ht="12.75">
      <c r="A546" s="269"/>
      <c r="B546" s="270"/>
      <c r="C546" s="271"/>
      <c r="D546" s="272"/>
      <c r="E546" s="272"/>
      <c r="F546" s="253"/>
      <c r="G546" s="275"/>
      <c r="H546" s="66"/>
      <c r="I546" s="66"/>
      <c r="J546" s="66"/>
      <c r="K546" s="66"/>
      <c r="L546" s="66"/>
      <c r="M546" s="66"/>
      <c r="N546" s="66"/>
      <c r="O546" s="66"/>
    </row>
    <row r="547" spans="1:15" ht="12.75">
      <c r="A547" s="269"/>
      <c r="B547" s="270"/>
      <c r="C547" s="271"/>
      <c r="D547" s="272"/>
      <c r="E547" s="272"/>
      <c r="F547" s="253"/>
      <c r="G547" s="275"/>
      <c r="H547" s="66"/>
      <c r="I547" s="66"/>
      <c r="J547" s="66"/>
      <c r="K547" s="66"/>
      <c r="L547" s="66"/>
      <c r="M547" s="66"/>
      <c r="N547" s="66"/>
      <c r="O547" s="66"/>
    </row>
    <row r="548" spans="1:15" ht="12.75">
      <c r="A548" s="269"/>
      <c r="B548" s="270"/>
      <c r="C548" s="271"/>
      <c r="D548" s="272"/>
      <c r="E548" s="272"/>
      <c r="F548" s="253"/>
      <c r="G548" s="275"/>
      <c r="H548" s="66"/>
      <c r="I548" s="66"/>
      <c r="J548" s="66"/>
      <c r="K548" s="66"/>
      <c r="L548" s="66"/>
      <c r="M548" s="66"/>
      <c r="N548" s="66"/>
      <c r="O548" s="66"/>
    </row>
    <row r="549" spans="1:15" ht="12.75">
      <c r="A549" s="269"/>
      <c r="B549" s="270"/>
      <c r="C549" s="271"/>
      <c r="D549" s="272"/>
      <c r="E549" s="272"/>
      <c r="F549" s="253"/>
      <c r="G549" s="275"/>
      <c r="H549" s="66"/>
      <c r="I549" s="66"/>
      <c r="J549" s="66"/>
      <c r="K549" s="66"/>
      <c r="L549" s="66"/>
      <c r="M549" s="66"/>
      <c r="N549" s="66"/>
      <c r="O549" s="66"/>
    </row>
    <row r="550" spans="1:15" ht="12.75">
      <c r="A550" s="269"/>
      <c r="B550" s="270"/>
      <c r="C550" s="271"/>
      <c r="D550" s="272"/>
      <c r="E550" s="272"/>
      <c r="F550" s="253"/>
      <c r="G550" s="275"/>
      <c r="H550" s="66"/>
      <c r="I550" s="66"/>
      <c r="J550" s="66"/>
      <c r="K550" s="66"/>
      <c r="L550" s="66"/>
      <c r="M550" s="66"/>
      <c r="N550" s="66"/>
      <c r="O550" s="66"/>
    </row>
    <row r="551" spans="1:15" ht="12.75">
      <c r="A551" s="269"/>
      <c r="B551" s="270"/>
      <c r="C551" s="271"/>
      <c r="D551" s="272"/>
      <c r="E551" s="272"/>
      <c r="F551" s="253"/>
      <c r="G551" s="275"/>
      <c r="H551" s="66"/>
      <c r="I551" s="66"/>
      <c r="J551" s="66"/>
      <c r="K551" s="66"/>
      <c r="L551" s="66"/>
      <c r="M551" s="66"/>
      <c r="N551" s="66"/>
      <c r="O551" s="66"/>
    </row>
    <row r="552" spans="1:15" ht="12.75">
      <c r="A552" s="269"/>
      <c r="B552" s="270"/>
      <c r="C552" s="271"/>
      <c r="D552" s="272"/>
      <c r="E552" s="272"/>
      <c r="F552" s="253"/>
      <c r="G552" s="275"/>
      <c r="H552" s="66"/>
      <c r="I552" s="66"/>
      <c r="J552" s="66"/>
      <c r="K552" s="66"/>
      <c r="L552" s="66"/>
      <c r="M552" s="66"/>
      <c r="N552" s="66"/>
      <c r="O552" s="66"/>
    </row>
    <row r="553" spans="1:15" ht="12.75">
      <c r="A553" s="269"/>
      <c r="B553" s="270"/>
      <c r="C553" s="271"/>
      <c r="D553" s="272"/>
      <c r="E553" s="272"/>
      <c r="F553" s="253"/>
      <c r="G553" s="275"/>
      <c r="H553" s="66"/>
      <c r="I553" s="66"/>
      <c r="J553" s="66"/>
      <c r="K553" s="66"/>
      <c r="L553" s="66"/>
      <c r="M553" s="66"/>
      <c r="N553" s="66"/>
      <c r="O553" s="66"/>
    </row>
    <row r="554" spans="1:15" ht="12.75">
      <c r="A554" s="269"/>
      <c r="B554" s="270"/>
      <c r="C554" s="271"/>
      <c r="D554" s="272"/>
      <c r="E554" s="272"/>
      <c r="F554" s="253"/>
      <c r="G554" s="275"/>
      <c r="H554" s="66"/>
      <c r="I554" s="66"/>
      <c r="J554" s="66"/>
      <c r="K554" s="66"/>
      <c r="L554" s="66"/>
      <c r="M554" s="66"/>
      <c r="N554" s="66"/>
      <c r="O554" s="66"/>
    </row>
    <row r="555" spans="1:15" ht="12.75">
      <c r="A555" s="269"/>
      <c r="B555" s="270"/>
      <c r="C555" s="271"/>
      <c r="D555" s="272"/>
      <c r="E555" s="272"/>
      <c r="F555" s="253"/>
      <c r="G555" s="275"/>
      <c r="H555" s="66"/>
      <c r="I555" s="66"/>
      <c r="J555" s="66"/>
      <c r="K555" s="66"/>
      <c r="L555" s="66"/>
      <c r="M555" s="66"/>
      <c r="N555" s="66"/>
      <c r="O555" s="66"/>
    </row>
    <row r="556" spans="1:15" ht="12.75">
      <c r="A556" s="269"/>
      <c r="B556" s="270"/>
      <c r="C556" s="271"/>
      <c r="D556" s="272"/>
      <c r="E556" s="272"/>
      <c r="F556" s="253"/>
      <c r="G556" s="275"/>
      <c r="H556" s="66"/>
      <c r="I556" s="66"/>
      <c r="J556" s="66"/>
      <c r="K556" s="66"/>
      <c r="L556" s="66"/>
      <c r="M556" s="66"/>
      <c r="N556" s="66"/>
      <c r="O556" s="66"/>
    </row>
    <row r="557" spans="1:15" ht="12.75">
      <c r="A557" s="269"/>
      <c r="B557" s="270"/>
      <c r="C557" s="271"/>
      <c r="D557" s="272"/>
      <c r="E557" s="272"/>
      <c r="F557" s="253"/>
      <c r="G557" s="275"/>
      <c r="H557" s="66"/>
      <c r="I557" s="66"/>
      <c r="J557" s="66"/>
      <c r="K557" s="66"/>
      <c r="L557" s="66"/>
      <c r="M557" s="66"/>
      <c r="N557" s="66"/>
      <c r="O557" s="66"/>
    </row>
    <row r="558" spans="1:15" ht="12.75">
      <c r="A558" s="269"/>
      <c r="B558" s="270"/>
      <c r="C558" s="271"/>
      <c r="D558" s="272"/>
      <c r="E558" s="272"/>
      <c r="F558" s="253"/>
      <c r="G558" s="275"/>
      <c r="H558" s="66"/>
      <c r="I558" s="66"/>
      <c r="J558" s="66"/>
      <c r="K558" s="66"/>
      <c r="L558" s="66"/>
      <c r="M558" s="66"/>
      <c r="N558" s="66"/>
      <c r="O558" s="66"/>
    </row>
    <row r="559" spans="1:15" ht="12.75">
      <c r="A559" s="269"/>
      <c r="B559" s="270"/>
      <c r="C559" s="271"/>
      <c r="D559" s="272"/>
      <c r="E559" s="272"/>
      <c r="F559" s="253"/>
      <c r="G559" s="275"/>
      <c r="H559" s="66"/>
      <c r="I559" s="66"/>
      <c r="J559" s="66"/>
      <c r="K559" s="66"/>
      <c r="L559" s="66"/>
      <c r="M559" s="66"/>
      <c r="N559" s="66"/>
      <c r="O559" s="66"/>
    </row>
    <row r="560" spans="1:15" ht="12.75">
      <c r="A560" s="269"/>
      <c r="B560" s="270"/>
      <c r="C560" s="271"/>
      <c r="D560" s="272"/>
      <c r="E560" s="272"/>
      <c r="F560" s="253"/>
      <c r="G560" s="275"/>
      <c r="H560" s="66"/>
      <c r="I560" s="66"/>
      <c r="J560" s="66"/>
      <c r="K560" s="66"/>
      <c r="L560" s="66"/>
      <c r="M560" s="66"/>
      <c r="N560" s="66"/>
      <c r="O560" s="66"/>
    </row>
    <row r="561" spans="1:15" ht="12.75">
      <c r="A561" s="269"/>
      <c r="B561" s="270"/>
      <c r="C561" s="271"/>
      <c r="D561" s="272"/>
      <c r="E561" s="272"/>
      <c r="F561" s="253"/>
      <c r="G561" s="275"/>
      <c r="H561" s="66"/>
      <c r="I561" s="66"/>
      <c r="J561" s="66"/>
      <c r="K561" s="66"/>
      <c r="L561" s="66"/>
      <c r="M561" s="66"/>
      <c r="N561" s="66"/>
      <c r="O561" s="66"/>
    </row>
    <row r="562" spans="1:15" ht="12.75">
      <c r="A562" s="269"/>
      <c r="B562" s="270"/>
      <c r="C562" s="271"/>
      <c r="D562" s="272"/>
      <c r="E562" s="272"/>
      <c r="F562" s="253"/>
      <c r="G562" s="275"/>
      <c r="H562" s="66"/>
      <c r="I562" s="66"/>
      <c r="J562" s="66"/>
      <c r="K562" s="66"/>
      <c r="L562" s="66"/>
      <c r="M562" s="66"/>
      <c r="N562" s="66"/>
      <c r="O562" s="66"/>
    </row>
    <row r="563" spans="1:15" ht="12.75">
      <c r="A563" s="269"/>
      <c r="B563" s="270"/>
      <c r="C563" s="271"/>
      <c r="D563" s="272"/>
      <c r="E563" s="272"/>
      <c r="F563" s="253"/>
      <c r="G563" s="275"/>
      <c r="H563" s="66"/>
      <c r="I563" s="66"/>
      <c r="J563" s="66"/>
      <c r="K563" s="66"/>
      <c r="L563" s="66"/>
      <c r="M563" s="66"/>
      <c r="N563" s="66"/>
      <c r="O563" s="66"/>
    </row>
    <row r="564" spans="1:15" ht="12.75">
      <c r="A564" s="269"/>
      <c r="B564" s="270"/>
      <c r="C564" s="271"/>
      <c r="D564" s="272"/>
      <c r="E564" s="272"/>
      <c r="F564" s="253"/>
      <c r="G564" s="275"/>
      <c r="H564" s="66"/>
      <c r="I564" s="66"/>
      <c r="J564" s="66"/>
      <c r="K564" s="66"/>
      <c r="L564" s="66"/>
      <c r="M564" s="66"/>
      <c r="N564" s="66"/>
      <c r="O564" s="66"/>
    </row>
    <row r="565" spans="1:15" ht="12.75">
      <c r="A565" s="269"/>
      <c r="B565" s="270"/>
      <c r="C565" s="271"/>
      <c r="D565" s="272"/>
      <c r="E565" s="272"/>
      <c r="F565" s="253"/>
      <c r="G565" s="275"/>
      <c r="H565" s="66"/>
      <c r="I565" s="66"/>
      <c r="J565" s="66"/>
      <c r="K565" s="66"/>
      <c r="L565" s="66"/>
      <c r="M565" s="66"/>
      <c r="N565" s="66"/>
      <c r="O565" s="66"/>
    </row>
    <row r="566" spans="1:15" ht="12.75">
      <c r="A566" s="269"/>
      <c r="B566" s="270"/>
      <c r="C566" s="271"/>
      <c r="D566" s="272"/>
      <c r="E566" s="272"/>
      <c r="F566" s="253"/>
      <c r="G566" s="275"/>
      <c r="H566" s="66"/>
      <c r="I566" s="66"/>
      <c r="J566" s="66"/>
      <c r="K566" s="66"/>
      <c r="L566" s="66"/>
      <c r="M566" s="66"/>
      <c r="N566" s="66"/>
      <c r="O566" s="66"/>
    </row>
    <row r="567" spans="1:15" ht="12.75">
      <c r="A567" s="269"/>
      <c r="B567" s="270"/>
      <c r="C567" s="271"/>
      <c r="D567" s="272"/>
      <c r="E567" s="272"/>
      <c r="F567" s="253"/>
      <c r="G567" s="275"/>
      <c r="H567" s="66"/>
      <c r="I567" s="66"/>
      <c r="J567" s="66"/>
      <c r="K567" s="66"/>
      <c r="L567" s="66"/>
      <c r="M567" s="66"/>
      <c r="N567" s="66"/>
      <c r="O567" s="66"/>
    </row>
    <row r="568" spans="1:15" ht="12.75">
      <c r="A568" s="269"/>
      <c r="B568" s="270"/>
      <c r="C568" s="271"/>
      <c r="D568" s="272"/>
      <c r="E568" s="272"/>
      <c r="F568" s="253"/>
      <c r="G568" s="275"/>
      <c r="H568" s="66"/>
      <c r="I568" s="66"/>
      <c r="J568" s="66"/>
      <c r="K568" s="66"/>
      <c r="L568" s="66"/>
      <c r="M568" s="66"/>
      <c r="N568" s="66"/>
      <c r="O568" s="66"/>
    </row>
    <row r="569" spans="1:15" ht="12.75">
      <c r="A569" s="269"/>
      <c r="B569" s="270"/>
      <c r="C569" s="271"/>
      <c r="D569" s="272"/>
      <c r="E569" s="272"/>
      <c r="F569" s="253"/>
      <c r="G569" s="275"/>
      <c r="H569" s="66"/>
      <c r="I569" s="66"/>
      <c r="J569" s="66"/>
      <c r="K569" s="66"/>
      <c r="L569" s="66"/>
      <c r="M569" s="66"/>
      <c r="N569" s="66"/>
      <c r="O569" s="66"/>
    </row>
    <row r="570" spans="1:15" ht="12.75">
      <c r="A570" s="269"/>
      <c r="B570" s="270"/>
      <c r="C570" s="271"/>
      <c r="D570" s="272"/>
      <c r="E570" s="272"/>
      <c r="F570" s="253"/>
      <c r="G570" s="275"/>
      <c r="H570" s="66"/>
      <c r="I570" s="66"/>
      <c r="J570" s="66"/>
      <c r="K570" s="66"/>
      <c r="L570" s="66"/>
      <c r="M570" s="66"/>
      <c r="N570" s="66"/>
      <c r="O570" s="66"/>
    </row>
    <row r="571" spans="1:15" ht="12.75">
      <c r="A571" s="269"/>
      <c r="B571" s="270"/>
      <c r="C571" s="271"/>
      <c r="D571" s="272"/>
      <c r="E571" s="272"/>
      <c r="F571" s="253"/>
      <c r="G571" s="275"/>
      <c r="H571" s="66"/>
      <c r="I571" s="66"/>
      <c r="J571" s="66"/>
      <c r="K571" s="66"/>
      <c r="L571" s="66"/>
      <c r="M571" s="66"/>
      <c r="N571" s="66"/>
      <c r="O571" s="66"/>
    </row>
    <row r="572" spans="1:15" ht="12.75">
      <c r="A572" s="269"/>
      <c r="B572" s="270"/>
      <c r="C572" s="271"/>
      <c r="D572" s="272"/>
      <c r="E572" s="272"/>
      <c r="F572" s="253"/>
      <c r="G572" s="275"/>
      <c r="H572" s="66"/>
      <c r="I572" s="66"/>
      <c r="J572" s="66"/>
      <c r="K572" s="66"/>
      <c r="L572" s="66"/>
      <c r="M572" s="66"/>
      <c r="N572" s="66"/>
      <c r="O572" s="66"/>
    </row>
    <row r="573" spans="1:15" ht="12.75">
      <c r="A573" s="269"/>
      <c r="B573" s="270"/>
      <c r="C573" s="271"/>
      <c r="D573" s="272"/>
      <c r="E573" s="272"/>
      <c r="F573" s="253"/>
      <c r="G573" s="275"/>
      <c r="H573" s="66"/>
      <c r="I573" s="66"/>
      <c r="J573" s="66"/>
      <c r="K573" s="66"/>
      <c r="L573" s="66"/>
      <c r="M573" s="66"/>
      <c r="N573" s="66"/>
      <c r="O573" s="66"/>
    </row>
    <row r="574" spans="1:15" ht="12.75">
      <c r="A574" s="269"/>
      <c r="B574" s="270"/>
      <c r="C574" s="271"/>
      <c r="D574" s="272"/>
      <c r="E574" s="272"/>
      <c r="F574" s="253"/>
      <c r="G574" s="275"/>
      <c r="H574" s="66"/>
      <c r="I574" s="66"/>
      <c r="J574" s="66"/>
      <c r="K574" s="66"/>
      <c r="L574" s="66"/>
      <c r="M574" s="66"/>
      <c r="N574" s="66"/>
      <c r="O574" s="66"/>
    </row>
    <row r="575" spans="1:15" ht="12.75">
      <c r="A575" s="269"/>
      <c r="B575" s="270"/>
      <c r="C575" s="271"/>
      <c r="D575" s="272"/>
      <c r="E575" s="272"/>
      <c r="F575" s="253"/>
      <c r="G575" s="275"/>
      <c r="H575" s="66"/>
      <c r="I575" s="66"/>
      <c r="J575" s="66"/>
      <c r="K575" s="66"/>
      <c r="L575" s="66"/>
      <c r="M575" s="66"/>
      <c r="N575" s="66"/>
      <c r="O575" s="66"/>
    </row>
    <row r="576" spans="1:15" ht="12.75">
      <c r="A576" s="269"/>
      <c r="B576" s="270"/>
      <c r="C576" s="271"/>
      <c r="D576" s="272"/>
      <c r="E576" s="272"/>
      <c r="F576" s="253"/>
      <c r="G576" s="275"/>
      <c r="H576" s="66"/>
      <c r="I576" s="66"/>
      <c r="J576" s="66"/>
      <c r="K576" s="66"/>
      <c r="L576" s="66"/>
      <c r="M576" s="66"/>
      <c r="N576" s="66"/>
      <c r="O576" s="66"/>
    </row>
    <row r="577" spans="1:15" ht="12.75">
      <c r="A577" s="269"/>
      <c r="B577" s="270"/>
      <c r="C577" s="271"/>
      <c r="D577" s="272"/>
      <c r="E577" s="272"/>
      <c r="F577" s="253"/>
      <c r="G577" s="275"/>
      <c r="H577" s="66"/>
      <c r="I577" s="66"/>
      <c r="J577" s="66"/>
      <c r="K577" s="66"/>
      <c r="L577" s="66"/>
      <c r="M577" s="66"/>
      <c r="N577" s="66"/>
      <c r="O577" s="66"/>
    </row>
    <row r="578" spans="1:15" ht="12.75">
      <c r="A578" s="269"/>
      <c r="B578" s="270"/>
      <c r="C578" s="271"/>
      <c r="D578" s="272"/>
      <c r="E578" s="272"/>
      <c r="F578" s="253"/>
      <c r="G578" s="275"/>
      <c r="H578" s="66"/>
      <c r="I578" s="66"/>
      <c r="J578" s="66"/>
      <c r="K578" s="66"/>
      <c r="L578" s="66"/>
      <c r="M578" s="66"/>
      <c r="N578" s="66"/>
      <c r="O578" s="66"/>
    </row>
    <row r="579" spans="1:15" ht="12.75">
      <c r="A579" s="269"/>
      <c r="B579" s="270"/>
      <c r="C579" s="271"/>
      <c r="D579" s="272"/>
      <c r="E579" s="272"/>
      <c r="F579" s="253"/>
      <c r="G579" s="275"/>
      <c r="H579" s="66"/>
      <c r="I579" s="66"/>
      <c r="J579" s="66"/>
      <c r="K579" s="66"/>
      <c r="L579" s="66"/>
      <c r="M579" s="66"/>
      <c r="N579" s="66"/>
      <c r="O579" s="66"/>
    </row>
    <row r="580" spans="1:15" ht="12.75">
      <c r="A580" s="269"/>
      <c r="B580" s="270"/>
      <c r="C580" s="271"/>
      <c r="D580" s="272"/>
      <c r="E580" s="272"/>
      <c r="F580" s="253"/>
      <c r="G580" s="275"/>
      <c r="H580" s="66"/>
      <c r="I580" s="66"/>
      <c r="J580" s="66"/>
      <c r="K580" s="66"/>
      <c r="L580" s="66"/>
      <c r="M580" s="66"/>
      <c r="N580" s="66"/>
      <c r="O580" s="66"/>
    </row>
    <row r="581" spans="1:15" ht="12.75">
      <c r="A581" s="269"/>
      <c r="B581" s="270"/>
      <c r="C581" s="271"/>
      <c r="D581" s="272"/>
      <c r="E581" s="272"/>
      <c r="F581" s="253"/>
      <c r="G581" s="275"/>
      <c r="H581" s="66"/>
      <c r="I581" s="66"/>
      <c r="J581" s="66"/>
      <c r="K581" s="66"/>
      <c r="L581" s="66"/>
      <c r="M581" s="66"/>
      <c r="N581" s="66"/>
      <c r="O581" s="66"/>
    </row>
    <row r="582" spans="1:15" ht="12.75">
      <c r="A582" s="269"/>
      <c r="B582" s="270"/>
      <c r="C582" s="271"/>
      <c r="D582" s="272"/>
      <c r="E582" s="272"/>
      <c r="F582" s="253"/>
      <c r="G582" s="275"/>
      <c r="H582" s="66"/>
      <c r="I582" s="66"/>
      <c r="J582" s="66"/>
      <c r="K582" s="66"/>
      <c r="L582" s="66"/>
      <c r="M582" s="66"/>
      <c r="N582" s="66"/>
      <c r="O582" s="66"/>
    </row>
    <row r="583" spans="1:15" ht="12.75">
      <c r="A583" s="269"/>
      <c r="B583" s="270"/>
      <c r="C583" s="271"/>
      <c r="D583" s="272"/>
      <c r="E583" s="272"/>
      <c r="F583" s="253"/>
      <c r="G583" s="275"/>
      <c r="H583" s="66"/>
      <c r="I583" s="66"/>
      <c r="J583" s="66"/>
      <c r="K583" s="66"/>
      <c r="L583" s="66"/>
      <c r="M583" s="66"/>
      <c r="N583" s="66"/>
      <c r="O583" s="66"/>
    </row>
    <row r="584" spans="1:15" ht="12.75">
      <c r="A584" s="269"/>
      <c r="B584" s="270"/>
      <c r="C584" s="271"/>
      <c r="D584" s="272"/>
      <c r="E584" s="272"/>
      <c r="F584" s="253"/>
      <c r="G584" s="275"/>
      <c r="H584" s="66"/>
      <c r="I584" s="66"/>
      <c r="J584" s="66"/>
      <c r="K584" s="66"/>
      <c r="L584" s="66"/>
      <c r="M584" s="66"/>
      <c r="N584" s="66"/>
      <c r="O584" s="66"/>
    </row>
    <row r="585" spans="1:15" ht="12.75">
      <c r="A585" s="269"/>
      <c r="B585" s="270"/>
      <c r="C585" s="271"/>
      <c r="D585" s="272"/>
      <c r="E585" s="272"/>
      <c r="F585" s="253"/>
      <c r="G585" s="275"/>
      <c r="H585" s="66"/>
      <c r="I585" s="66"/>
      <c r="J585" s="66"/>
      <c r="K585" s="66"/>
      <c r="L585" s="66"/>
      <c r="M585" s="66"/>
      <c r="N585" s="66"/>
      <c r="O585" s="66"/>
    </row>
    <row r="586" spans="1:15" ht="12.75">
      <c r="A586" s="269"/>
      <c r="B586" s="270"/>
      <c r="C586" s="271"/>
      <c r="D586" s="272"/>
      <c r="E586" s="272"/>
      <c r="F586" s="253"/>
      <c r="G586" s="275"/>
      <c r="H586" s="66"/>
      <c r="I586" s="66"/>
      <c r="J586" s="66"/>
      <c r="K586" s="66"/>
      <c r="L586" s="66"/>
      <c r="M586" s="66"/>
      <c r="N586" s="66"/>
      <c r="O586" s="66"/>
    </row>
    <row r="587" spans="1:15" ht="12.75">
      <c r="A587" s="269"/>
      <c r="B587" s="270"/>
      <c r="C587" s="271"/>
      <c r="D587" s="272"/>
      <c r="E587" s="272"/>
      <c r="F587" s="253"/>
      <c r="G587" s="275"/>
      <c r="H587" s="66"/>
      <c r="I587" s="66"/>
      <c r="J587" s="66"/>
      <c r="K587" s="66"/>
      <c r="L587" s="66"/>
      <c r="M587" s="66"/>
      <c r="N587" s="66"/>
      <c r="O587" s="66"/>
    </row>
    <row r="588" spans="1:15" ht="12.75">
      <c r="A588" s="269"/>
      <c r="B588" s="270"/>
      <c r="C588" s="271"/>
      <c r="D588" s="272"/>
      <c r="E588" s="272"/>
      <c r="F588" s="253"/>
      <c r="G588" s="275"/>
      <c r="H588" s="66"/>
      <c r="I588" s="66"/>
      <c r="J588" s="66"/>
      <c r="K588" s="66"/>
      <c r="L588" s="66"/>
      <c r="M588" s="66"/>
      <c r="N588" s="66"/>
      <c r="O588" s="66"/>
    </row>
    <row r="589" spans="1:15" ht="12.75">
      <c r="A589" s="269"/>
      <c r="B589" s="270"/>
      <c r="C589" s="271"/>
      <c r="D589" s="272"/>
      <c r="E589" s="272"/>
      <c r="F589" s="253"/>
      <c r="G589" s="275"/>
      <c r="H589" s="66"/>
      <c r="I589" s="66"/>
      <c r="J589" s="66"/>
      <c r="K589" s="66"/>
      <c r="L589" s="66"/>
      <c r="M589" s="66"/>
      <c r="N589" s="66"/>
      <c r="O589" s="66"/>
    </row>
    <row r="590" spans="1:15" ht="12.75">
      <c r="A590" s="269"/>
      <c r="B590" s="270"/>
      <c r="C590" s="271"/>
      <c r="D590" s="272"/>
      <c r="E590" s="272"/>
      <c r="F590" s="253"/>
      <c r="G590" s="275"/>
      <c r="H590" s="66"/>
      <c r="I590" s="66"/>
      <c r="J590" s="66"/>
      <c r="K590" s="66"/>
      <c r="L590" s="66"/>
      <c r="M590" s="66"/>
      <c r="N590" s="66"/>
      <c r="O590" s="66"/>
    </row>
    <row r="591" spans="1:15" ht="12.75">
      <c r="A591" s="269"/>
      <c r="B591" s="270"/>
      <c r="C591" s="271"/>
      <c r="D591" s="272"/>
      <c r="E591" s="272"/>
      <c r="F591" s="253"/>
      <c r="G591" s="275"/>
      <c r="H591" s="66"/>
      <c r="I591" s="66"/>
      <c r="J591" s="66"/>
      <c r="K591" s="66"/>
      <c r="L591" s="66"/>
      <c r="M591" s="66"/>
      <c r="N591" s="66"/>
      <c r="O591" s="66"/>
    </row>
    <row r="592" spans="1:15" ht="12.75">
      <c r="A592" s="269"/>
      <c r="B592" s="270"/>
      <c r="C592" s="271"/>
      <c r="D592" s="272"/>
      <c r="E592" s="272"/>
      <c r="F592" s="253"/>
      <c r="G592" s="275"/>
      <c r="H592" s="66"/>
      <c r="I592" s="66"/>
      <c r="J592" s="66"/>
      <c r="K592" s="66"/>
      <c r="L592" s="66"/>
      <c r="M592" s="66"/>
      <c r="N592" s="66"/>
      <c r="O592" s="66"/>
    </row>
    <row r="593" spans="1:15" ht="12.75">
      <c r="A593" s="269"/>
      <c r="B593" s="270"/>
      <c r="C593" s="271"/>
      <c r="D593" s="272"/>
      <c r="E593" s="272"/>
      <c r="F593" s="253"/>
      <c r="G593" s="275"/>
      <c r="H593" s="66"/>
      <c r="I593" s="66"/>
      <c r="J593" s="66"/>
      <c r="K593" s="66"/>
      <c r="L593" s="66"/>
      <c r="M593" s="66"/>
      <c r="N593" s="66"/>
      <c r="O593" s="66"/>
    </row>
    <row r="594" spans="1:15" ht="12.75">
      <c r="A594" s="269"/>
      <c r="B594" s="270"/>
      <c r="C594" s="271"/>
      <c r="D594" s="272"/>
      <c r="E594" s="272"/>
      <c r="F594" s="253"/>
      <c r="G594" s="275"/>
      <c r="H594" s="66"/>
      <c r="I594" s="66"/>
      <c r="J594" s="66"/>
      <c r="K594" s="66"/>
      <c r="L594" s="66"/>
      <c r="M594" s="66"/>
      <c r="N594" s="66"/>
      <c r="O594" s="66"/>
    </row>
    <row r="595" spans="1:15" ht="12.75">
      <c r="A595" s="269"/>
      <c r="B595" s="270"/>
      <c r="C595" s="271"/>
      <c r="D595" s="272"/>
      <c r="E595" s="272"/>
      <c r="F595" s="253"/>
      <c r="G595" s="275"/>
      <c r="H595" s="66"/>
      <c r="I595" s="66"/>
      <c r="J595" s="66"/>
      <c r="K595" s="66"/>
      <c r="L595" s="66"/>
      <c r="M595" s="66"/>
      <c r="N595" s="66"/>
      <c r="O595" s="66"/>
    </row>
    <row r="596" spans="1:15" ht="12.75">
      <c r="A596" s="269"/>
      <c r="B596" s="270"/>
      <c r="C596" s="271"/>
      <c r="D596" s="272"/>
      <c r="E596" s="272"/>
      <c r="F596" s="253"/>
      <c r="G596" s="275"/>
      <c r="H596" s="66"/>
      <c r="I596" s="66"/>
      <c r="J596" s="66"/>
      <c r="K596" s="66"/>
      <c r="L596" s="66"/>
      <c r="M596" s="66"/>
      <c r="N596" s="66"/>
      <c r="O596" s="66"/>
    </row>
    <row r="597" spans="1:15" ht="12.75">
      <c r="A597" s="269"/>
      <c r="B597" s="270"/>
      <c r="C597" s="271"/>
      <c r="D597" s="272"/>
      <c r="E597" s="272"/>
      <c r="F597" s="253"/>
      <c r="G597" s="275"/>
      <c r="H597" s="66"/>
      <c r="I597" s="66"/>
      <c r="J597" s="66"/>
      <c r="K597" s="66"/>
      <c r="L597" s="66"/>
      <c r="M597" s="66"/>
      <c r="N597" s="66"/>
      <c r="O597" s="66"/>
    </row>
    <row r="598" spans="1:15" ht="12.75">
      <c r="A598" s="269"/>
      <c r="B598" s="270"/>
      <c r="C598" s="271"/>
      <c r="D598" s="272"/>
      <c r="E598" s="272"/>
      <c r="F598" s="253"/>
      <c r="G598" s="275"/>
      <c r="H598" s="66"/>
      <c r="I598" s="66"/>
      <c r="J598" s="66"/>
      <c r="K598" s="66"/>
      <c r="L598" s="66"/>
      <c r="M598" s="66"/>
      <c r="N598" s="66"/>
      <c r="O598" s="66"/>
    </row>
    <row r="599" spans="1:15" ht="12.75">
      <c r="A599" s="269"/>
      <c r="B599" s="270"/>
      <c r="C599" s="271"/>
      <c r="D599" s="272"/>
      <c r="E599" s="272"/>
      <c r="F599" s="253"/>
      <c r="G599" s="275"/>
      <c r="H599" s="66"/>
      <c r="I599" s="66"/>
      <c r="J599" s="66"/>
      <c r="K599" s="66"/>
      <c r="L599" s="66"/>
      <c r="M599" s="66"/>
      <c r="N599" s="66"/>
      <c r="O599" s="66"/>
    </row>
    <row r="600" spans="1:15" ht="12.75">
      <c r="A600" s="269"/>
      <c r="B600" s="270"/>
      <c r="C600" s="271"/>
      <c r="D600" s="272"/>
      <c r="E600" s="272"/>
      <c r="F600" s="253"/>
      <c r="G600" s="275"/>
      <c r="H600" s="66"/>
      <c r="I600" s="66"/>
      <c r="J600" s="66"/>
      <c r="K600" s="66"/>
      <c r="L600" s="66"/>
      <c r="M600" s="66"/>
      <c r="N600" s="66"/>
      <c r="O600" s="66"/>
    </row>
    <row r="601" spans="1:15" ht="12.75">
      <c r="A601" s="269"/>
      <c r="B601" s="270"/>
      <c r="C601" s="271"/>
      <c r="D601" s="272"/>
      <c r="E601" s="272"/>
      <c r="F601" s="253"/>
      <c r="G601" s="275"/>
      <c r="H601" s="66"/>
      <c r="I601" s="66"/>
      <c r="J601" s="66"/>
      <c r="K601" s="66"/>
      <c r="L601" s="66"/>
      <c r="M601" s="66"/>
      <c r="N601" s="66"/>
      <c r="O601" s="66"/>
    </row>
    <row r="602" spans="1:15" ht="12.75">
      <c r="A602" s="269"/>
      <c r="B602" s="270"/>
      <c r="C602" s="271"/>
      <c r="D602" s="272"/>
      <c r="E602" s="272"/>
      <c r="F602" s="253"/>
      <c r="G602" s="275"/>
      <c r="H602" s="66"/>
      <c r="I602" s="66"/>
      <c r="J602" s="66"/>
      <c r="K602" s="66"/>
      <c r="L602" s="66"/>
      <c r="M602" s="66"/>
      <c r="N602" s="66"/>
      <c r="O602" s="66"/>
    </row>
    <row r="603" spans="1:15" ht="12.75">
      <c r="A603" s="269"/>
      <c r="B603" s="270"/>
      <c r="C603" s="271"/>
      <c r="D603" s="272"/>
      <c r="E603" s="272"/>
      <c r="F603" s="253"/>
      <c r="G603" s="275"/>
      <c r="H603" s="66"/>
      <c r="I603" s="66"/>
      <c r="J603" s="66"/>
      <c r="K603" s="66"/>
      <c r="L603" s="66"/>
      <c r="M603" s="66"/>
      <c r="N603" s="66"/>
      <c r="O603" s="66"/>
    </row>
    <row r="604" spans="1:15" ht="12.75">
      <c r="A604" s="269"/>
      <c r="B604" s="270"/>
      <c r="C604" s="271"/>
      <c r="D604" s="272"/>
      <c r="E604" s="272"/>
      <c r="F604" s="253"/>
      <c r="G604" s="275"/>
      <c r="H604" s="66"/>
      <c r="I604" s="66"/>
      <c r="J604" s="66"/>
      <c r="K604" s="66"/>
      <c r="L604" s="66"/>
      <c r="M604" s="66"/>
      <c r="N604" s="66"/>
      <c r="O604" s="66"/>
    </row>
    <row r="605" spans="1:15" ht="12.75">
      <c r="A605" s="269"/>
      <c r="B605" s="270"/>
      <c r="C605" s="271"/>
      <c r="D605" s="272"/>
      <c r="E605" s="272"/>
      <c r="F605" s="253"/>
      <c r="G605" s="275"/>
      <c r="H605" s="66"/>
      <c r="I605" s="66"/>
      <c r="J605" s="66"/>
      <c r="K605" s="66"/>
      <c r="L605" s="66"/>
      <c r="M605" s="66"/>
      <c r="N605" s="66"/>
      <c r="O605" s="66"/>
    </row>
    <row r="606" spans="1:15" ht="12.75">
      <c r="A606" s="269"/>
      <c r="B606" s="270"/>
      <c r="C606" s="271"/>
      <c r="D606" s="272"/>
      <c r="E606" s="272"/>
      <c r="F606" s="253"/>
      <c r="G606" s="275"/>
      <c r="H606" s="66"/>
      <c r="I606" s="66"/>
      <c r="J606" s="66"/>
      <c r="K606" s="66"/>
      <c r="L606" s="66"/>
      <c r="M606" s="66"/>
      <c r="N606" s="66"/>
      <c r="O606" s="66"/>
    </row>
    <row r="607" spans="1:15" ht="12.75">
      <c r="A607" s="269"/>
      <c r="B607" s="270"/>
      <c r="C607" s="271"/>
      <c r="D607" s="272"/>
      <c r="E607" s="272"/>
      <c r="F607" s="253"/>
      <c r="G607" s="275"/>
      <c r="H607" s="66"/>
      <c r="I607" s="66"/>
      <c r="J607" s="66"/>
      <c r="K607" s="66"/>
      <c r="L607" s="66"/>
      <c r="M607" s="66"/>
      <c r="N607" s="66"/>
      <c r="O607" s="66"/>
    </row>
    <row r="608" spans="1:15" ht="12.75">
      <c r="A608" s="269"/>
      <c r="B608" s="270"/>
      <c r="C608" s="271"/>
      <c r="D608" s="272"/>
      <c r="E608" s="272"/>
      <c r="F608" s="253"/>
      <c r="G608" s="275"/>
      <c r="H608" s="66"/>
      <c r="I608" s="66"/>
      <c r="J608" s="66"/>
      <c r="K608" s="66"/>
      <c r="L608" s="66"/>
      <c r="M608" s="66"/>
      <c r="N608" s="66"/>
      <c r="O608" s="66"/>
    </row>
    <row r="609" spans="1:15" ht="12.75">
      <c r="A609" s="269"/>
      <c r="B609" s="270"/>
      <c r="C609" s="271"/>
      <c r="D609" s="272"/>
      <c r="E609" s="272"/>
      <c r="F609" s="253"/>
      <c r="G609" s="275"/>
      <c r="H609" s="66"/>
      <c r="I609" s="66"/>
      <c r="J609" s="66"/>
      <c r="K609" s="66"/>
      <c r="L609" s="66"/>
      <c r="M609" s="66"/>
      <c r="N609" s="66"/>
      <c r="O609" s="66"/>
    </row>
    <row r="610" spans="1:15" ht="12.75">
      <c r="A610" s="269"/>
      <c r="B610" s="270"/>
      <c r="C610" s="271"/>
      <c r="D610" s="272"/>
      <c r="E610" s="272"/>
      <c r="F610" s="253"/>
      <c r="G610" s="275"/>
      <c r="H610" s="66"/>
      <c r="I610" s="66"/>
      <c r="J610" s="66"/>
      <c r="K610" s="66"/>
      <c r="L610" s="66"/>
      <c r="M610" s="66"/>
      <c r="N610" s="66"/>
      <c r="O610" s="66"/>
    </row>
    <row r="611" spans="1:15" ht="12.75">
      <c r="A611" s="269"/>
      <c r="B611" s="270"/>
      <c r="C611" s="271"/>
      <c r="D611" s="272"/>
      <c r="E611" s="272"/>
      <c r="F611" s="253"/>
      <c r="G611" s="275"/>
      <c r="H611" s="66"/>
      <c r="I611" s="66"/>
      <c r="J611" s="66"/>
      <c r="K611" s="66"/>
      <c r="L611" s="66"/>
      <c r="M611" s="66"/>
      <c r="N611" s="66"/>
      <c r="O611" s="66"/>
    </row>
    <row r="612" spans="1:15" ht="12.75">
      <c r="A612" s="269"/>
      <c r="B612" s="270"/>
      <c r="C612" s="271"/>
      <c r="D612" s="272"/>
      <c r="E612" s="272"/>
      <c r="F612" s="253"/>
      <c r="G612" s="275"/>
      <c r="H612" s="66"/>
      <c r="I612" s="66"/>
      <c r="J612" s="66"/>
      <c r="K612" s="66"/>
      <c r="L612" s="66"/>
      <c r="M612" s="66"/>
      <c r="N612" s="66"/>
      <c r="O612" s="66"/>
    </row>
    <row r="613" spans="1:15" ht="12.75">
      <c r="A613" s="269"/>
      <c r="B613" s="270"/>
      <c r="C613" s="271"/>
      <c r="D613" s="272"/>
      <c r="E613" s="272"/>
      <c r="F613" s="253"/>
      <c r="G613" s="275"/>
      <c r="H613" s="66"/>
      <c r="I613" s="66"/>
      <c r="J613" s="66"/>
      <c r="K613" s="66"/>
      <c r="L613" s="66"/>
      <c r="M613" s="66"/>
      <c r="N613" s="66"/>
      <c r="O613" s="66"/>
    </row>
    <row r="614" spans="1:15" ht="12.75">
      <c r="A614" s="269"/>
      <c r="B614" s="270"/>
      <c r="C614" s="271"/>
      <c r="D614" s="272"/>
      <c r="E614" s="272"/>
      <c r="F614" s="253"/>
      <c r="G614" s="275"/>
      <c r="H614" s="66"/>
      <c r="I614" s="66"/>
      <c r="J614" s="66"/>
      <c r="K614" s="66"/>
      <c r="L614" s="66"/>
      <c r="M614" s="66"/>
      <c r="N614" s="66"/>
      <c r="O614" s="66"/>
    </row>
    <row r="615" spans="1:15" ht="12.75">
      <c r="A615" s="269"/>
      <c r="B615" s="270"/>
      <c r="C615" s="271"/>
      <c r="D615" s="272"/>
      <c r="E615" s="272"/>
      <c r="F615" s="253"/>
      <c r="G615" s="275"/>
      <c r="H615" s="66"/>
      <c r="I615" s="66"/>
      <c r="J615" s="66"/>
      <c r="K615" s="66"/>
      <c r="L615" s="66"/>
      <c r="M615" s="66"/>
      <c r="N615" s="66"/>
      <c r="O615" s="66"/>
    </row>
    <row r="616" spans="1:15" ht="12.75">
      <c r="A616" s="269"/>
      <c r="B616" s="270"/>
      <c r="C616" s="271"/>
      <c r="D616" s="272"/>
      <c r="E616" s="272"/>
      <c r="F616" s="253"/>
      <c r="G616" s="275"/>
      <c r="H616" s="66"/>
      <c r="I616" s="66"/>
      <c r="J616" s="66"/>
      <c r="K616" s="66"/>
      <c r="L616" s="66"/>
      <c r="M616" s="66"/>
      <c r="N616" s="66"/>
      <c r="O616" s="66"/>
    </row>
    <row r="617" spans="1:15" ht="12.75">
      <c r="A617" s="269"/>
      <c r="B617" s="270"/>
      <c r="C617" s="271"/>
      <c r="D617" s="272"/>
      <c r="E617" s="272"/>
      <c r="F617" s="253"/>
      <c r="G617" s="275"/>
      <c r="H617" s="66"/>
      <c r="I617" s="66"/>
      <c r="J617" s="66"/>
      <c r="K617" s="66"/>
      <c r="L617" s="66"/>
      <c r="M617" s="66"/>
      <c r="N617" s="66"/>
      <c r="O617" s="66"/>
    </row>
    <row r="618" spans="1:15" ht="12.75">
      <c r="A618" s="269"/>
      <c r="B618" s="270"/>
      <c r="C618" s="271"/>
      <c r="D618" s="272"/>
      <c r="E618" s="272"/>
      <c r="F618" s="253"/>
      <c r="G618" s="275"/>
      <c r="H618" s="66"/>
      <c r="I618" s="66"/>
      <c r="J618" s="66"/>
      <c r="K618" s="66"/>
      <c r="L618" s="66"/>
      <c r="M618" s="66"/>
      <c r="N618" s="66"/>
      <c r="O618" s="66"/>
    </row>
    <row r="619" spans="1:15" ht="12.75">
      <c r="A619" s="269"/>
      <c r="B619" s="270"/>
      <c r="C619" s="271"/>
      <c r="D619" s="272"/>
      <c r="E619" s="272"/>
      <c r="F619" s="253"/>
      <c r="G619" s="275"/>
      <c r="H619" s="66"/>
      <c r="I619" s="66"/>
      <c r="J619" s="66"/>
      <c r="K619" s="66"/>
      <c r="L619" s="66"/>
      <c r="M619" s="66"/>
      <c r="N619" s="66"/>
      <c r="O619" s="66"/>
    </row>
    <row r="620" spans="1:15" ht="12.75">
      <c r="A620" s="269"/>
      <c r="B620" s="270"/>
      <c r="C620" s="271"/>
      <c r="D620" s="272"/>
      <c r="E620" s="272"/>
      <c r="F620" s="253"/>
      <c r="G620" s="275"/>
      <c r="H620" s="66"/>
      <c r="I620" s="66"/>
      <c r="J620" s="66"/>
      <c r="K620" s="66"/>
      <c r="L620" s="66"/>
      <c r="M620" s="66"/>
      <c r="N620" s="66"/>
      <c r="O620" s="66"/>
    </row>
    <row r="621" spans="1:15" ht="12.75">
      <c r="A621" s="269"/>
      <c r="B621" s="270"/>
      <c r="C621" s="271"/>
      <c r="D621" s="272"/>
      <c r="E621" s="272"/>
      <c r="F621" s="253"/>
      <c r="G621" s="275"/>
      <c r="H621" s="66"/>
      <c r="I621" s="66"/>
      <c r="J621" s="66"/>
      <c r="K621" s="66"/>
      <c r="L621" s="66"/>
      <c r="M621" s="66"/>
      <c r="N621" s="66"/>
      <c r="O621" s="66"/>
    </row>
    <row r="622" spans="1:15" ht="12.75">
      <c r="A622" s="269"/>
      <c r="B622" s="270"/>
      <c r="C622" s="271"/>
      <c r="D622" s="272"/>
      <c r="E622" s="272"/>
      <c r="F622" s="253"/>
      <c r="G622" s="275"/>
      <c r="H622" s="66"/>
      <c r="I622" s="66"/>
      <c r="J622" s="66"/>
      <c r="K622" s="66"/>
      <c r="L622" s="66"/>
      <c r="M622" s="66"/>
      <c r="N622" s="66"/>
      <c r="O622" s="66"/>
    </row>
    <row r="623" spans="1:15" ht="12.75">
      <c r="A623" s="269"/>
      <c r="B623" s="270"/>
      <c r="C623" s="271"/>
      <c r="D623" s="272"/>
      <c r="E623" s="272"/>
      <c r="F623" s="253"/>
      <c r="G623" s="275"/>
      <c r="H623" s="66"/>
      <c r="I623" s="66"/>
      <c r="J623" s="66"/>
      <c r="K623" s="66"/>
      <c r="L623" s="66"/>
      <c r="M623" s="66"/>
      <c r="N623" s="66"/>
      <c r="O623" s="66"/>
    </row>
    <row r="624" spans="1:15" ht="12.75">
      <c r="A624" s="269"/>
      <c r="B624" s="270"/>
      <c r="C624" s="271"/>
      <c r="D624" s="272"/>
      <c r="E624" s="272"/>
      <c r="F624" s="253"/>
      <c r="G624" s="275"/>
      <c r="H624" s="66"/>
      <c r="I624" s="66"/>
      <c r="J624" s="66"/>
      <c r="K624" s="66"/>
      <c r="L624" s="66"/>
      <c r="M624" s="66"/>
      <c r="N624" s="66"/>
      <c r="O624" s="66"/>
    </row>
    <row r="625" spans="1:15" ht="12.75">
      <c r="A625" s="269"/>
      <c r="B625" s="270"/>
      <c r="C625" s="271"/>
      <c r="D625" s="272"/>
      <c r="E625" s="272"/>
      <c r="F625" s="253"/>
      <c r="G625" s="275"/>
      <c r="H625" s="66"/>
      <c r="I625" s="66"/>
      <c r="J625" s="66"/>
      <c r="K625" s="66"/>
      <c r="L625" s="66"/>
      <c r="M625" s="66"/>
      <c r="N625" s="66"/>
      <c r="O625" s="66"/>
    </row>
    <row r="626" spans="1:15" ht="12.75">
      <c r="A626" s="269"/>
      <c r="B626" s="270"/>
      <c r="C626" s="271"/>
      <c r="D626" s="272"/>
      <c r="E626" s="272"/>
      <c r="F626" s="253"/>
      <c r="G626" s="275"/>
      <c r="H626" s="66"/>
      <c r="I626" s="66"/>
      <c r="J626" s="66"/>
      <c r="K626" s="66"/>
      <c r="L626" s="66"/>
      <c r="M626" s="66"/>
      <c r="N626" s="66"/>
      <c r="O626" s="66"/>
    </row>
    <row r="627" spans="1:15" ht="12.75">
      <c r="A627" s="269"/>
      <c r="B627" s="270"/>
      <c r="C627" s="271"/>
      <c r="D627" s="272"/>
      <c r="E627" s="272"/>
      <c r="F627" s="253"/>
      <c r="G627" s="275"/>
      <c r="H627" s="66"/>
      <c r="I627" s="66"/>
      <c r="J627" s="66"/>
      <c r="K627" s="66"/>
      <c r="L627" s="66"/>
      <c r="M627" s="66"/>
      <c r="N627" s="66"/>
      <c r="O627" s="66"/>
    </row>
    <row r="628" spans="1:15" ht="12.75">
      <c r="A628" s="269"/>
      <c r="B628" s="270"/>
      <c r="C628" s="271"/>
      <c r="D628" s="272"/>
      <c r="E628" s="272"/>
      <c r="F628" s="253"/>
      <c r="G628" s="275"/>
      <c r="H628" s="66"/>
      <c r="I628" s="66"/>
      <c r="J628" s="66"/>
      <c r="K628" s="66"/>
      <c r="L628" s="66"/>
      <c r="M628" s="66"/>
      <c r="N628" s="66"/>
      <c r="O628" s="66"/>
    </row>
    <row r="629" spans="1:15" ht="12.75">
      <c r="A629" s="269"/>
      <c r="B629" s="270"/>
      <c r="C629" s="271"/>
      <c r="D629" s="272"/>
      <c r="E629" s="272"/>
      <c r="F629" s="253"/>
      <c r="G629" s="275"/>
      <c r="H629" s="66"/>
      <c r="I629" s="66"/>
      <c r="J629" s="66"/>
      <c r="K629" s="66"/>
      <c r="L629" s="66"/>
      <c r="M629" s="66"/>
      <c r="N629" s="66"/>
      <c r="O629" s="66"/>
    </row>
    <row r="630" spans="1:15" ht="12.75">
      <c r="A630" s="269"/>
      <c r="B630" s="270"/>
      <c r="C630" s="271"/>
      <c r="D630" s="272"/>
      <c r="E630" s="272"/>
      <c r="F630" s="253"/>
      <c r="G630" s="275"/>
      <c r="H630" s="66"/>
      <c r="I630" s="66"/>
      <c r="J630" s="66"/>
      <c r="K630" s="66"/>
      <c r="L630" s="66"/>
      <c r="M630" s="66"/>
      <c r="N630" s="66"/>
      <c r="O630" s="66"/>
    </row>
    <row r="631" spans="1:15" ht="12.75">
      <c r="A631" s="269"/>
      <c r="B631" s="270"/>
      <c r="C631" s="271"/>
      <c r="D631" s="272"/>
      <c r="E631" s="272"/>
      <c r="F631" s="253"/>
      <c r="G631" s="275"/>
      <c r="H631" s="66"/>
      <c r="I631" s="66"/>
      <c r="J631" s="66"/>
      <c r="K631" s="66"/>
      <c r="L631" s="66"/>
      <c r="M631" s="66"/>
      <c r="N631" s="66"/>
      <c r="O631" s="66"/>
    </row>
    <row r="632" spans="1:15" ht="12.75">
      <c r="A632" s="269"/>
      <c r="B632" s="270"/>
      <c r="C632" s="271"/>
      <c r="D632" s="272"/>
      <c r="E632" s="272"/>
      <c r="F632" s="253"/>
      <c r="G632" s="275"/>
      <c r="H632" s="66"/>
      <c r="I632" s="66"/>
      <c r="J632" s="66"/>
      <c r="K632" s="66"/>
      <c r="L632" s="66"/>
      <c r="M632" s="66"/>
      <c r="N632" s="66"/>
      <c r="O632" s="66"/>
    </row>
    <row r="633" spans="1:15" ht="12.75">
      <c r="A633" s="269"/>
      <c r="B633" s="270"/>
      <c r="C633" s="271"/>
      <c r="D633" s="272"/>
      <c r="E633" s="272"/>
      <c r="F633" s="253"/>
      <c r="G633" s="275"/>
      <c r="H633" s="66"/>
      <c r="I633" s="66"/>
      <c r="J633" s="66"/>
      <c r="K633" s="66"/>
      <c r="L633" s="66"/>
      <c r="M633" s="66"/>
      <c r="N633" s="66"/>
      <c r="O633" s="66"/>
    </row>
    <row r="634" spans="1:15" ht="12.75">
      <c r="A634" s="269"/>
      <c r="B634" s="270"/>
      <c r="C634" s="271"/>
      <c r="D634" s="272"/>
      <c r="E634" s="272"/>
      <c r="F634" s="253"/>
      <c r="G634" s="275"/>
      <c r="H634" s="66"/>
      <c r="I634" s="66"/>
      <c r="J634" s="66"/>
      <c r="K634" s="66"/>
      <c r="L634" s="66"/>
      <c r="M634" s="66"/>
      <c r="N634" s="66"/>
      <c r="O634" s="66"/>
    </row>
    <row r="635" spans="1:15" ht="12.75">
      <c r="A635" s="269"/>
      <c r="B635" s="270"/>
      <c r="C635" s="271"/>
      <c r="D635" s="272"/>
      <c r="E635" s="272"/>
      <c r="F635" s="253"/>
      <c r="G635" s="275"/>
      <c r="H635" s="66"/>
      <c r="I635" s="66"/>
      <c r="J635" s="66"/>
      <c r="K635" s="66"/>
      <c r="L635" s="66"/>
      <c r="M635" s="66"/>
      <c r="N635" s="66"/>
      <c r="O635" s="66"/>
    </row>
    <row r="636" spans="1:15" ht="12.75">
      <c r="A636" s="269"/>
      <c r="B636" s="270"/>
      <c r="C636" s="271"/>
      <c r="D636" s="272"/>
      <c r="E636" s="272"/>
      <c r="F636" s="253"/>
      <c r="G636" s="275"/>
      <c r="H636" s="66"/>
      <c r="I636" s="66"/>
      <c r="J636" s="66"/>
      <c r="K636" s="66"/>
      <c r="L636" s="66"/>
      <c r="M636" s="66"/>
      <c r="N636" s="66"/>
      <c r="O636" s="66"/>
    </row>
    <row r="637" spans="1:15" ht="12.75">
      <c r="A637" s="269"/>
      <c r="B637" s="270"/>
      <c r="C637" s="271"/>
      <c r="D637" s="272"/>
      <c r="E637" s="272"/>
      <c r="F637" s="253"/>
      <c r="G637" s="275"/>
      <c r="H637" s="66"/>
      <c r="I637" s="66"/>
      <c r="J637" s="66"/>
      <c r="K637" s="66"/>
      <c r="L637" s="66"/>
      <c r="M637" s="66"/>
      <c r="N637" s="66"/>
      <c r="O637" s="66"/>
    </row>
    <row r="638" spans="1:15" ht="12.75">
      <c r="A638" s="269"/>
      <c r="B638" s="270"/>
      <c r="C638" s="271"/>
      <c r="D638" s="272"/>
      <c r="E638" s="272"/>
      <c r="F638" s="253"/>
      <c r="G638" s="275"/>
      <c r="H638" s="66"/>
      <c r="I638" s="66"/>
      <c r="J638" s="66"/>
      <c r="K638" s="66"/>
      <c r="L638" s="66"/>
      <c r="M638" s="66"/>
      <c r="N638" s="66"/>
      <c r="O638" s="66"/>
    </row>
    <row r="639" spans="1:15" ht="12.75">
      <c r="A639" s="269"/>
      <c r="B639" s="270"/>
      <c r="C639" s="271"/>
      <c r="D639" s="272"/>
      <c r="E639" s="272"/>
      <c r="F639" s="253"/>
      <c r="G639" s="275"/>
      <c r="H639" s="66"/>
      <c r="I639" s="66"/>
      <c r="J639" s="66"/>
      <c r="K639" s="66"/>
      <c r="L639" s="66"/>
      <c r="M639" s="66"/>
      <c r="N639" s="66"/>
      <c r="O639" s="66"/>
    </row>
    <row r="640" spans="1:15" ht="12.75">
      <c r="A640" s="269"/>
      <c r="B640" s="270"/>
      <c r="C640" s="271"/>
      <c r="D640" s="272"/>
      <c r="E640" s="272"/>
      <c r="F640" s="253"/>
      <c r="G640" s="275"/>
      <c r="H640" s="66"/>
      <c r="I640" s="66"/>
      <c r="J640" s="66"/>
      <c r="K640" s="66"/>
      <c r="L640" s="66"/>
      <c r="M640" s="66"/>
      <c r="N640" s="66"/>
      <c r="O640" s="66"/>
    </row>
    <row r="641" spans="1:15" ht="12.75">
      <c r="A641" s="269"/>
      <c r="B641" s="270"/>
      <c r="C641" s="271"/>
      <c r="D641" s="272"/>
      <c r="E641" s="272"/>
      <c r="F641" s="253"/>
      <c r="G641" s="275"/>
      <c r="H641" s="66"/>
      <c r="I641" s="66"/>
      <c r="J641" s="66"/>
      <c r="K641" s="66"/>
      <c r="L641" s="66"/>
      <c r="M641" s="66"/>
      <c r="N641" s="66"/>
      <c r="O641" s="66"/>
    </row>
    <row r="642" spans="1:15" ht="12.75">
      <c r="A642" s="269"/>
      <c r="B642" s="270"/>
      <c r="C642" s="271"/>
      <c r="D642" s="272"/>
      <c r="E642" s="272"/>
      <c r="F642" s="253"/>
      <c r="G642" s="275"/>
      <c r="H642" s="66"/>
      <c r="I642" s="66"/>
      <c r="J642" s="66"/>
      <c r="K642" s="66"/>
      <c r="L642" s="66"/>
      <c r="M642" s="66"/>
      <c r="N642" s="66"/>
      <c r="O642" s="66"/>
    </row>
    <row r="643" spans="1:15" ht="12.75">
      <c r="A643" s="269"/>
      <c r="B643" s="270"/>
      <c r="C643" s="271"/>
      <c r="D643" s="272"/>
      <c r="E643" s="272"/>
      <c r="F643" s="253"/>
      <c r="G643" s="275"/>
      <c r="H643" s="66"/>
      <c r="I643" s="66"/>
      <c r="J643" s="66"/>
      <c r="K643" s="66"/>
      <c r="L643" s="66"/>
      <c r="M643" s="66"/>
      <c r="N643" s="66"/>
      <c r="O643" s="66"/>
    </row>
    <row r="644" spans="1:15" ht="12.75">
      <c r="A644" s="269"/>
      <c r="B644" s="270"/>
      <c r="C644" s="271"/>
      <c r="D644" s="272"/>
      <c r="E644" s="272"/>
      <c r="F644" s="253"/>
      <c r="G644" s="275"/>
      <c r="H644" s="66"/>
      <c r="I644" s="66"/>
      <c r="J644" s="66"/>
      <c r="K644" s="66"/>
      <c r="L644" s="66"/>
      <c r="M644" s="66"/>
      <c r="N644" s="66"/>
      <c r="O644" s="66"/>
    </row>
    <row r="645" spans="1:15" ht="12.75">
      <c r="A645" s="269"/>
      <c r="B645" s="270"/>
      <c r="C645" s="271"/>
      <c r="D645" s="272"/>
      <c r="E645" s="272"/>
      <c r="F645" s="253"/>
      <c r="G645" s="275"/>
      <c r="H645" s="66"/>
      <c r="I645" s="66"/>
      <c r="J645" s="66"/>
      <c r="K645" s="66"/>
      <c r="L645" s="66"/>
      <c r="M645" s="66"/>
      <c r="N645" s="66"/>
      <c r="O645" s="66"/>
    </row>
    <row r="646" spans="1:15" ht="12.75">
      <c r="A646" s="269"/>
      <c r="B646" s="270"/>
      <c r="C646" s="271"/>
      <c r="D646" s="272"/>
      <c r="E646" s="272"/>
      <c r="F646" s="253"/>
      <c r="G646" s="275"/>
      <c r="H646" s="66"/>
      <c r="I646" s="66"/>
      <c r="J646" s="66"/>
      <c r="K646" s="66"/>
      <c r="L646" s="66"/>
      <c r="M646" s="66"/>
      <c r="N646" s="66"/>
      <c r="O646" s="66"/>
    </row>
    <row r="647" spans="1:15" ht="12.75">
      <c r="A647" s="269"/>
      <c r="B647" s="270"/>
      <c r="C647" s="271"/>
      <c r="D647" s="272"/>
      <c r="E647" s="272"/>
      <c r="F647" s="253"/>
      <c r="G647" s="275"/>
      <c r="H647" s="66"/>
      <c r="I647" s="66"/>
      <c r="J647" s="66"/>
      <c r="K647" s="66"/>
      <c r="L647" s="66"/>
      <c r="M647" s="66"/>
      <c r="N647" s="66"/>
      <c r="O647" s="66"/>
    </row>
    <row r="648" spans="1:15" ht="12.75">
      <c r="A648" s="269"/>
      <c r="B648" s="270"/>
      <c r="C648" s="271"/>
      <c r="D648" s="272"/>
      <c r="E648" s="272"/>
      <c r="F648" s="253"/>
      <c r="G648" s="275"/>
      <c r="H648" s="66"/>
      <c r="I648" s="66"/>
      <c r="J648" s="66"/>
      <c r="K648" s="66"/>
      <c r="L648" s="66"/>
      <c r="M648" s="66"/>
      <c r="N648" s="66"/>
      <c r="O648" s="66"/>
    </row>
    <row r="649" spans="1:15" ht="12.75">
      <c r="A649" s="269"/>
      <c r="B649" s="270"/>
      <c r="C649" s="271"/>
      <c r="D649" s="272"/>
      <c r="E649" s="272"/>
      <c r="F649" s="253"/>
      <c r="G649" s="275"/>
      <c r="H649" s="66"/>
      <c r="I649" s="66"/>
      <c r="J649" s="66"/>
      <c r="K649" s="66"/>
      <c r="L649" s="66"/>
      <c r="M649" s="66"/>
      <c r="N649" s="66"/>
      <c r="O649" s="66"/>
    </row>
    <row r="650" spans="1:15" ht="12.75">
      <c r="A650" s="269"/>
      <c r="B650" s="270"/>
      <c r="C650" s="271"/>
      <c r="D650" s="272"/>
      <c r="E650" s="272"/>
      <c r="F650" s="253"/>
      <c r="G650" s="275"/>
      <c r="H650" s="66"/>
      <c r="I650" s="66"/>
      <c r="J650" s="66"/>
      <c r="K650" s="66"/>
      <c r="L650" s="66"/>
      <c r="M650" s="66"/>
      <c r="N650" s="66"/>
      <c r="O650" s="66"/>
    </row>
    <row r="651" spans="1:15" ht="12.75">
      <c r="A651" s="269"/>
      <c r="B651" s="270"/>
      <c r="C651" s="271"/>
      <c r="D651" s="272"/>
      <c r="E651" s="272"/>
      <c r="F651" s="253"/>
      <c r="G651" s="275"/>
      <c r="H651" s="66"/>
      <c r="I651" s="66"/>
      <c r="J651" s="66"/>
      <c r="K651" s="66"/>
      <c r="L651" s="66"/>
      <c r="M651" s="66"/>
      <c r="N651" s="66"/>
      <c r="O651" s="66"/>
    </row>
    <row r="652" spans="1:15" ht="12.75">
      <c r="A652" s="269"/>
      <c r="B652" s="270"/>
      <c r="C652" s="271"/>
      <c r="D652" s="272"/>
      <c r="E652" s="272"/>
      <c r="F652" s="253"/>
      <c r="G652" s="275"/>
      <c r="H652" s="66"/>
      <c r="I652" s="66"/>
      <c r="J652" s="66"/>
      <c r="K652" s="66"/>
      <c r="L652" s="66"/>
      <c r="M652" s="66"/>
      <c r="N652" s="66"/>
      <c r="O652" s="66"/>
    </row>
    <row r="653" spans="1:15" ht="12.75">
      <c r="A653" s="269"/>
      <c r="B653" s="270"/>
      <c r="C653" s="271"/>
      <c r="D653" s="272"/>
      <c r="E653" s="272"/>
      <c r="F653" s="253"/>
      <c r="G653" s="275"/>
      <c r="H653" s="66"/>
      <c r="I653" s="66"/>
      <c r="J653" s="66"/>
      <c r="K653" s="66"/>
      <c r="L653" s="66"/>
      <c r="M653" s="66"/>
      <c r="N653" s="66"/>
      <c r="O653" s="66"/>
    </row>
    <row r="654" spans="1:15" ht="12.75">
      <c r="A654" s="269"/>
      <c r="B654" s="270"/>
      <c r="C654" s="271"/>
      <c r="D654" s="272"/>
      <c r="E654" s="272"/>
      <c r="F654" s="253"/>
      <c r="G654" s="275"/>
      <c r="H654" s="66"/>
      <c r="I654" s="66"/>
      <c r="J654" s="66"/>
      <c r="K654" s="66"/>
      <c r="L654" s="66"/>
      <c r="M654" s="66"/>
      <c r="N654" s="66"/>
      <c r="O654" s="66"/>
    </row>
    <row r="655" spans="1:15" ht="12.75">
      <c r="A655" s="269"/>
      <c r="B655" s="270"/>
      <c r="C655" s="271"/>
      <c r="D655" s="272"/>
      <c r="E655" s="272"/>
      <c r="F655" s="253"/>
      <c r="G655" s="275"/>
      <c r="H655" s="66"/>
      <c r="I655" s="66"/>
      <c r="J655" s="66"/>
      <c r="K655" s="66"/>
      <c r="L655" s="66"/>
      <c r="M655" s="66"/>
      <c r="N655" s="66"/>
      <c r="O655" s="66"/>
    </row>
    <row r="656" spans="1:15" ht="12.75">
      <c r="A656" s="269"/>
      <c r="B656" s="270"/>
      <c r="C656" s="271"/>
      <c r="D656" s="272"/>
      <c r="E656" s="272"/>
      <c r="F656" s="253"/>
      <c r="G656" s="275"/>
      <c r="H656" s="66"/>
      <c r="I656" s="66"/>
      <c r="J656" s="66"/>
      <c r="K656" s="66"/>
      <c r="L656" s="66"/>
      <c r="M656" s="66"/>
      <c r="N656" s="66"/>
      <c r="O656" s="66"/>
    </row>
    <row r="657" spans="1:15" ht="12.75">
      <c r="A657" s="269"/>
      <c r="B657" s="270"/>
      <c r="C657" s="271"/>
      <c r="D657" s="272"/>
      <c r="E657" s="272"/>
      <c r="F657" s="253"/>
      <c r="G657" s="275"/>
      <c r="H657" s="66"/>
      <c r="I657" s="66"/>
      <c r="J657" s="66"/>
      <c r="K657" s="66"/>
      <c r="L657" s="66"/>
      <c r="M657" s="66"/>
      <c r="N657" s="66"/>
      <c r="O657" s="66"/>
    </row>
    <row r="658" spans="1:15" ht="12.75">
      <c r="A658" s="269"/>
      <c r="B658" s="270"/>
      <c r="C658" s="271"/>
      <c r="D658" s="272"/>
      <c r="E658" s="272"/>
      <c r="F658" s="253"/>
      <c r="G658" s="275"/>
      <c r="H658" s="66"/>
      <c r="I658" s="66"/>
      <c r="J658" s="66"/>
      <c r="K658" s="66"/>
      <c r="L658" s="66"/>
      <c r="M658" s="66"/>
      <c r="N658" s="66"/>
      <c r="O658" s="66"/>
    </row>
    <row r="659" spans="1:15" ht="12.75">
      <c r="A659" s="269"/>
      <c r="B659" s="270"/>
      <c r="C659" s="271"/>
      <c r="D659" s="272"/>
      <c r="E659" s="272"/>
      <c r="F659" s="253"/>
      <c r="G659" s="275"/>
      <c r="H659" s="66"/>
      <c r="I659" s="66"/>
      <c r="J659" s="66"/>
      <c r="K659" s="66"/>
      <c r="L659" s="66"/>
      <c r="M659" s="66"/>
      <c r="N659" s="66"/>
      <c r="O659" s="66"/>
    </row>
    <row r="660" spans="1:15" ht="12.75">
      <c r="A660" s="269"/>
      <c r="B660" s="270"/>
      <c r="C660" s="271"/>
      <c r="D660" s="272"/>
      <c r="E660" s="272"/>
      <c r="F660" s="253"/>
      <c r="G660" s="275"/>
      <c r="H660" s="66"/>
      <c r="I660" s="66"/>
      <c r="J660" s="66"/>
      <c r="K660" s="66"/>
      <c r="L660" s="66"/>
      <c r="M660" s="66"/>
      <c r="N660" s="66"/>
      <c r="O660" s="66"/>
    </row>
    <row r="661" spans="1:15" ht="12.75">
      <c r="A661" s="269"/>
      <c r="B661" s="270"/>
      <c r="C661" s="271"/>
      <c r="D661" s="272"/>
      <c r="E661" s="272"/>
      <c r="F661" s="253"/>
      <c r="G661" s="275"/>
      <c r="H661" s="66"/>
      <c r="I661" s="66"/>
      <c r="J661" s="66"/>
      <c r="K661" s="66"/>
      <c r="L661" s="66"/>
      <c r="M661" s="66"/>
      <c r="N661" s="66"/>
      <c r="O661" s="66"/>
    </row>
    <row r="662" spans="1:15" ht="12.75">
      <c r="A662" s="269"/>
      <c r="B662" s="270"/>
      <c r="C662" s="271"/>
      <c r="D662" s="272"/>
      <c r="E662" s="272"/>
      <c r="F662" s="253"/>
      <c r="G662" s="275"/>
      <c r="H662" s="66"/>
      <c r="I662" s="66"/>
      <c r="J662" s="66"/>
      <c r="K662" s="66"/>
      <c r="L662" s="66"/>
      <c r="M662" s="66"/>
      <c r="N662" s="66"/>
      <c r="O662" s="66"/>
    </row>
    <row r="663" spans="1:15" ht="12.75">
      <c r="A663" s="269"/>
      <c r="B663" s="270"/>
      <c r="C663" s="271"/>
      <c r="D663" s="272"/>
      <c r="E663" s="272"/>
      <c r="F663" s="253"/>
      <c r="G663" s="275"/>
      <c r="H663" s="66"/>
      <c r="I663" s="66"/>
      <c r="J663" s="66"/>
      <c r="K663" s="66"/>
      <c r="L663" s="66"/>
      <c r="M663" s="66"/>
      <c r="N663" s="66"/>
      <c r="O663" s="66"/>
    </row>
    <row r="664" spans="1:15" ht="12.75">
      <c r="A664" s="269"/>
      <c r="B664" s="270"/>
      <c r="C664" s="271"/>
      <c r="D664" s="272"/>
      <c r="E664" s="272"/>
      <c r="F664" s="253"/>
      <c r="G664" s="275"/>
      <c r="H664" s="66"/>
      <c r="I664" s="66"/>
      <c r="J664" s="66"/>
      <c r="K664" s="66"/>
      <c r="L664" s="66"/>
      <c r="M664" s="66"/>
      <c r="N664" s="66"/>
      <c r="O664" s="66"/>
    </row>
    <row r="665" spans="1:15" ht="12.75">
      <c r="A665" s="269"/>
      <c r="B665" s="270"/>
      <c r="C665" s="271"/>
      <c r="D665" s="272"/>
      <c r="E665" s="272"/>
      <c r="F665" s="253"/>
      <c r="G665" s="275"/>
      <c r="H665" s="66"/>
      <c r="I665" s="66"/>
      <c r="J665" s="66"/>
      <c r="K665" s="66"/>
      <c r="L665" s="66"/>
      <c r="M665" s="66"/>
      <c r="N665" s="66"/>
      <c r="O665" s="66"/>
    </row>
    <row r="666" spans="1:15" ht="12.75">
      <c r="A666" s="269"/>
      <c r="B666" s="270"/>
      <c r="C666" s="271"/>
      <c r="D666" s="272"/>
      <c r="E666" s="272"/>
      <c r="F666" s="253"/>
      <c r="G666" s="275"/>
      <c r="H666" s="66"/>
      <c r="I666" s="66"/>
      <c r="J666" s="66"/>
      <c r="K666" s="66"/>
      <c r="L666" s="66"/>
      <c r="M666" s="66"/>
      <c r="N666" s="66"/>
      <c r="O666" s="66"/>
    </row>
    <row r="667" spans="1:15" ht="12.75">
      <c r="A667" s="269"/>
      <c r="B667" s="270"/>
      <c r="C667" s="271"/>
      <c r="D667" s="272"/>
      <c r="E667" s="272"/>
      <c r="F667" s="253"/>
      <c r="G667" s="275"/>
      <c r="H667" s="66"/>
      <c r="I667" s="66"/>
      <c r="J667" s="66"/>
      <c r="K667" s="66"/>
      <c r="L667" s="66"/>
      <c r="M667" s="66"/>
      <c r="N667" s="66"/>
      <c r="O667" s="66"/>
    </row>
    <row r="668" spans="1:15" ht="12.75">
      <c r="A668" s="269"/>
      <c r="B668" s="270"/>
      <c r="C668" s="271"/>
      <c r="D668" s="272"/>
      <c r="E668" s="272"/>
      <c r="F668" s="253"/>
      <c r="G668" s="275"/>
      <c r="H668" s="66"/>
      <c r="I668" s="66"/>
      <c r="J668" s="66"/>
      <c r="K668" s="66"/>
      <c r="L668" s="66"/>
      <c r="M668" s="66"/>
      <c r="N668" s="66"/>
      <c r="O668" s="66"/>
    </row>
    <row r="669" spans="1:15" ht="12.75">
      <c r="A669" s="269"/>
      <c r="B669" s="270"/>
      <c r="C669" s="271"/>
      <c r="D669" s="272"/>
      <c r="E669" s="272"/>
      <c r="F669" s="253"/>
      <c r="G669" s="275"/>
      <c r="H669" s="66"/>
      <c r="I669" s="66"/>
      <c r="J669" s="66"/>
      <c r="K669" s="66"/>
      <c r="L669" s="66"/>
      <c r="M669" s="66"/>
      <c r="N669" s="66"/>
      <c r="O669" s="66"/>
    </row>
    <row r="670" spans="1:15" ht="12.75">
      <c r="A670" s="269"/>
      <c r="B670" s="270"/>
      <c r="C670" s="271"/>
      <c r="D670" s="272"/>
      <c r="E670" s="272"/>
      <c r="F670" s="253"/>
      <c r="G670" s="275"/>
      <c r="H670" s="66"/>
      <c r="I670" s="66"/>
      <c r="J670" s="66"/>
      <c r="K670" s="66"/>
      <c r="L670" s="66"/>
      <c r="M670" s="66"/>
      <c r="N670" s="66"/>
      <c r="O670" s="66"/>
    </row>
    <row r="671" spans="1:15" ht="12.75">
      <c r="A671" s="269"/>
      <c r="B671" s="270"/>
      <c r="C671" s="271"/>
      <c r="D671" s="272"/>
      <c r="E671" s="272"/>
      <c r="F671" s="253"/>
      <c r="G671" s="275"/>
      <c r="H671" s="66"/>
      <c r="I671" s="66"/>
      <c r="J671" s="66"/>
      <c r="K671" s="66"/>
      <c r="L671" s="66"/>
      <c r="M671" s="66"/>
      <c r="N671" s="66"/>
      <c r="O671" s="66"/>
    </row>
    <row r="672" spans="1:15" ht="12.75">
      <c r="A672" s="269"/>
      <c r="B672" s="270"/>
      <c r="C672" s="271"/>
      <c r="D672" s="272"/>
      <c r="E672" s="272"/>
      <c r="F672" s="253"/>
      <c r="G672" s="275"/>
      <c r="H672" s="66"/>
      <c r="I672" s="66"/>
      <c r="J672" s="66"/>
      <c r="K672" s="66"/>
      <c r="L672" s="66"/>
      <c r="M672" s="66"/>
      <c r="N672" s="66"/>
      <c r="O672" s="66"/>
    </row>
    <row r="673" spans="1:15" ht="12.75">
      <c r="A673" s="269"/>
      <c r="B673" s="270"/>
      <c r="C673" s="271"/>
      <c r="D673" s="272"/>
      <c r="E673" s="272"/>
      <c r="F673" s="253"/>
      <c r="G673" s="275"/>
      <c r="H673" s="66"/>
      <c r="I673" s="66"/>
      <c r="J673" s="66"/>
      <c r="K673" s="66"/>
      <c r="L673" s="66"/>
      <c r="M673" s="66"/>
      <c r="N673" s="66"/>
      <c r="O673" s="66"/>
    </row>
    <row r="674" spans="1:15" ht="12.75">
      <c r="A674" s="269"/>
      <c r="B674" s="270"/>
      <c r="C674" s="271"/>
      <c r="D674" s="272"/>
      <c r="E674" s="272"/>
      <c r="F674" s="253"/>
      <c r="G674" s="275"/>
      <c r="H674" s="66"/>
      <c r="I674" s="66"/>
      <c r="J674" s="66"/>
      <c r="K674" s="66"/>
      <c r="L674" s="66"/>
      <c r="M674" s="66"/>
      <c r="N674" s="66"/>
      <c r="O674" s="66"/>
    </row>
    <row r="675" spans="1:15" ht="12.75">
      <c r="A675" s="269"/>
      <c r="B675" s="270"/>
      <c r="C675" s="271"/>
      <c r="D675" s="272"/>
      <c r="E675" s="272"/>
      <c r="F675" s="253"/>
      <c r="G675" s="275"/>
      <c r="H675" s="66"/>
      <c r="I675" s="66"/>
      <c r="J675" s="66"/>
      <c r="K675" s="66"/>
      <c r="L675" s="66"/>
      <c r="M675" s="66"/>
      <c r="N675" s="66"/>
      <c r="O675" s="66"/>
    </row>
    <row r="676" spans="1:15" ht="12.75">
      <c r="A676" s="269"/>
      <c r="B676" s="270"/>
      <c r="C676" s="271"/>
      <c r="D676" s="272"/>
      <c r="E676" s="272"/>
      <c r="F676" s="253"/>
      <c r="G676" s="275"/>
      <c r="H676" s="66"/>
      <c r="I676" s="66"/>
      <c r="J676" s="66"/>
      <c r="K676" s="66"/>
      <c r="L676" s="66"/>
      <c r="M676" s="66"/>
      <c r="N676" s="66"/>
      <c r="O676" s="66"/>
    </row>
    <row r="677" spans="1:15" ht="12.75">
      <c r="A677" s="269"/>
      <c r="B677" s="270"/>
      <c r="C677" s="271"/>
      <c r="D677" s="272"/>
      <c r="E677" s="272"/>
      <c r="F677" s="253"/>
      <c r="G677" s="275"/>
      <c r="H677" s="66"/>
      <c r="I677" s="66"/>
      <c r="J677" s="66"/>
      <c r="K677" s="66"/>
      <c r="L677" s="66"/>
      <c r="M677" s="66"/>
      <c r="N677" s="66"/>
      <c r="O677" s="66"/>
    </row>
    <row r="678" spans="1:15" ht="12.75">
      <c r="A678" s="269"/>
      <c r="B678" s="270"/>
      <c r="C678" s="271"/>
      <c r="D678" s="272"/>
      <c r="E678" s="272"/>
      <c r="F678" s="253"/>
      <c r="G678" s="275"/>
      <c r="H678" s="66"/>
      <c r="I678" s="66"/>
      <c r="J678" s="66"/>
      <c r="K678" s="66"/>
      <c r="L678" s="66"/>
      <c r="M678" s="66"/>
      <c r="N678" s="66"/>
      <c r="O678" s="66"/>
    </row>
    <row r="679" spans="1:15" ht="12.75">
      <c r="A679" s="269"/>
      <c r="B679" s="270"/>
      <c r="C679" s="271"/>
      <c r="D679" s="272"/>
      <c r="E679" s="272"/>
      <c r="F679" s="253"/>
      <c r="G679" s="275"/>
      <c r="H679" s="66"/>
      <c r="I679" s="66"/>
      <c r="J679" s="66"/>
      <c r="K679" s="66"/>
      <c r="L679" s="66"/>
      <c r="M679" s="66"/>
      <c r="N679" s="66"/>
      <c r="O679" s="66"/>
    </row>
    <row r="680" spans="1:15" ht="12.75">
      <c r="A680" s="269"/>
      <c r="B680" s="270"/>
      <c r="C680" s="271"/>
      <c r="D680" s="272"/>
      <c r="E680" s="272"/>
      <c r="F680" s="253"/>
      <c r="G680" s="275"/>
      <c r="H680" s="66"/>
      <c r="I680" s="66"/>
      <c r="J680" s="66"/>
      <c r="K680" s="66"/>
      <c r="L680" s="66"/>
      <c r="M680" s="66"/>
      <c r="N680" s="66"/>
      <c r="O680" s="66"/>
    </row>
    <row r="681" spans="1:15" ht="12.75">
      <c r="A681" s="269"/>
      <c r="B681" s="270"/>
      <c r="C681" s="271"/>
      <c r="D681" s="272"/>
      <c r="E681" s="272"/>
      <c r="F681" s="253"/>
      <c r="G681" s="275"/>
      <c r="H681" s="66"/>
      <c r="I681" s="66"/>
      <c r="J681" s="66"/>
      <c r="K681" s="66"/>
      <c r="L681" s="66"/>
      <c r="M681" s="66"/>
      <c r="N681" s="66"/>
      <c r="O681" s="66"/>
    </row>
    <row r="682" spans="1:15" ht="12.75">
      <c r="A682" s="269"/>
      <c r="B682" s="270"/>
      <c r="C682" s="271"/>
      <c r="D682" s="272"/>
      <c r="E682" s="272"/>
      <c r="F682" s="253"/>
      <c r="G682" s="275"/>
      <c r="H682" s="66"/>
      <c r="I682" s="66"/>
      <c r="J682" s="66"/>
      <c r="K682" s="66"/>
      <c r="L682" s="66"/>
      <c r="M682" s="66"/>
      <c r="N682" s="66"/>
      <c r="O682" s="66"/>
    </row>
    <row r="683" spans="1:15" ht="12.75">
      <c r="A683" s="269"/>
      <c r="B683" s="270"/>
      <c r="C683" s="271"/>
      <c r="D683" s="272"/>
      <c r="E683" s="272"/>
      <c r="F683" s="253"/>
      <c r="G683" s="275"/>
      <c r="H683" s="66"/>
      <c r="I683" s="66"/>
      <c r="J683" s="66"/>
      <c r="K683" s="66"/>
      <c r="L683" s="66"/>
      <c r="M683" s="66"/>
      <c r="N683" s="66"/>
      <c r="O683" s="66"/>
    </row>
    <row r="684" spans="1:15" ht="12.75">
      <c r="A684" s="269"/>
      <c r="B684" s="270"/>
      <c r="C684" s="271"/>
      <c r="D684" s="272"/>
      <c r="E684" s="272"/>
      <c r="F684" s="253"/>
      <c r="G684" s="275"/>
      <c r="H684" s="66"/>
      <c r="I684" s="66"/>
      <c r="J684" s="66"/>
      <c r="K684" s="66"/>
      <c r="L684" s="66"/>
      <c r="M684" s="66"/>
      <c r="N684" s="66"/>
      <c r="O684" s="66"/>
    </row>
    <row r="685" spans="1:15" ht="12.75">
      <c r="A685" s="269"/>
      <c r="B685" s="270"/>
      <c r="C685" s="271"/>
      <c r="D685" s="272"/>
      <c r="E685" s="272"/>
      <c r="F685" s="253"/>
      <c r="G685" s="275"/>
      <c r="H685" s="66"/>
      <c r="I685" s="66"/>
      <c r="J685" s="66"/>
      <c r="K685" s="66"/>
      <c r="L685" s="66"/>
      <c r="M685" s="66"/>
      <c r="N685" s="66"/>
      <c r="O685" s="66"/>
    </row>
    <row r="686" spans="1:15" ht="12.75">
      <c r="A686" s="269"/>
      <c r="B686" s="270"/>
      <c r="C686" s="271"/>
      <c r="D686" s="272"/>
      <c r="E686" s="272"/>
      <c r="F686" s="253"/>
      <c r="G686" s="275"/>
      <c r="H686" s="66"/>
      <c r="I686" s="66"/>
      <c r="J686" s="66"/>
      <c r="K686" s="66"/>
      <c r="L686" s="66"/>
      <c r="M686" s="66"/>
      <c r="N686" s="66"/>
      <c r="O686" s="66"/>
    </row>
    <row r="687" spans="1:15" ht="12.75">
      <c r="A687" s="269"/>
      <c r="B687" s="270"/>
      <c r="C687" s="271"/>
      <c r="D687" s="272"/>
      <c r="E687" s="272"/>
      <c r="F687" s="253"/>
      <c r="G687" s="275"/>
      <c r="H687" s="66"/>
      <c r="I687" s="66"/>
      <c r="J687" s="66"/>
      <c r="K687" s="66"/>
      <c r="L687" s="66"/>
      <c r="M687" s="66"/>
      <c r="N687" s="66"/>
      <c r="O687" s="66"/>
    </row>
    <row r="688" spans="1:15" ht="12.75">
      <c r="A688" s="269"/>
      <c r="B688" s="270"/>
      <c r="C688" s="271"/>
      <c r="D688" s="272"/>
      <c r="E688" s="272"/>
      <c r="F688" s="253"/>
      <c r="G688" s="275"/>
      <c r="H688" s="66"/>
      <c r="I688" s="66"/>
      <c r="J688" s="66"/>
      <c r="K688" s="66"/>
      <c r="L688" s="66"/>
      <c r="M688" s="66"/>
      <c r="N688" s="66"/>
      <c r="O688" s="66"/>
    </row>
    <row r="689" spans="1:15" ht="12.75">
      <c r="A689" s="269"/>
      <c r="B689" s="270"/>
      <c r="C689" s="271"/>
      <c r="D689" s="272"/>
      <c r="E689" s="272"/>
      <c r="F689" s="253"/>
      <c r="G689" s="275"/>
      <c r="H689" s="66"/>
      <c r="I689" s="66"/>
      <c r="J689" s="66"/>
      <c r="K689" s="66"/>
      <c r="L689" s="66"/>
      <c r="M689" s="66"/>
      <c r="N689" s="66"/>
      <c r="O689" s="66"/>
    </row>
    <row r="690" spans="1:15" ht="12.75">
      <c r="A690" s="269"/>
      <c r="B690" s="270"/>
      <c r="C690" s="271"/>
      <c r="D690" s="272"/>
      <c r="E690" s="272"/>
      <c r="F690" s="253"/>
      <c r="G690" s="275"/>
      <c r="H690" s="66"/>
      <c r="I690" s="66"/>
      <c r="J690" s="66"/>
      <c r="K690" s="66"/>
      <c r="L690" s="66"/>
      <c r="M690" s="66"/>
      <c r="N690" s="66"/>
      <c r="O690" s="66"/>
    </row>
    <row r="691" spans="1:15" ht="12.75">
      <c r="A691" s="269"/>
      <c r="B691" s="270"/>
      <c r="C691" s="271"/>
      <c r="D691" s="272"/>
      <c r="E691" s="272"/>
      <c r="F691" s="253"/>
      <c r="G691" s="275"/>
      <c r="H691" s="66"/>
      <c r="I691" s="66"/>
      <c r="J691" s="66"/>
      <c r="K691" s="66"/>
      <c r="L691" s="66"/>
      <c r="M691" s="66"/>
      <c r="N691" s="66"/>
      <c r="O691" s="66"/>
    </row>
    <row r="692" spans="1:15" ht="12.75">
      <c r="A692" s="269"/>
      <c r="B692" s="270"/>
      <c r="C692" s="271"/>
      <c r="D692" s="272"/>
      <c r="E692" s="272"/>
      <c r="F692" s="253"/>
      <c r="G692" s="275"/>
      <c r="H692" s="66"/>
      <c r="I692" s="66"/>
      <c r="J692" s="66"/>
      <c r="K692" s="66"/>
      <c r="L692" s="66"/>
      <c r="M692" s="66"/>
      <c r="N692" s="66"/>
      <c r="O692" s="66"/>
    </row>
    <row r="693" spans="1:15" ht="12.75">
      <c r="A693" s="269"/>
      <c r="B693" s="270"/>
      <c r="C693" s="271"/>
      <c r="D693" s="272"/>
      <c r="E693" s="272"/>
      <c r="F693" s="253"/>
      <c r="G693" s="275"/>
      <c r="H693" s="66"/>
      <c r="I693" s="66"/>
      <c r="J693" s="66"/>
      <c r="K693" s="66"/>
      <c r="L693" s="66"/>
      <c r="M693" s="66"/>
      <c r="N693" s="66"/>
      <c r="O693" s="66"/>
    </row>
    <row r="694" spans="1:15" ht="12.75">
      <c r="A694" s="269"/>
      <c r="B694" s="270"/>
      <c r="C694" s="271"/>
      <c r="D694" s="272"/>
      <c r="E694" s="272"/>
      <c r="F694" s="253"/>
      <c r="G694" s="275"/>
      <c r="H694" s="66"/>
      <c r="I694" s="66"/>
      <c r="J694" s="66"/>
      <c r="K694" s="66"/>
      <c r="L694" s="66"/>
      <c r="M694" s="66"/>
      <c r="N694" s="66"/>
      <c r="O694" s="66"/>
    </row>
    <row r="695" spans="1:15" ht="12.75">
      <c r="A695" s="269"/>
      <c r="B695" s="270"/>
      <c r="C695" s="271"/>
      <c r="D695" s="272"/>
      <c r="E695" s="272"/>
      <c r="F695" s="253"/>
      <c r="G695" s="275"/>
      <c r="H695" s="66"/>
      <c r="I695" s="66"/>
      <c r="J695" s="66"/>
      <c r="K695" s="66"/>
      <c r="L695" s="66"/>
      <c r="M695" s="66"/>
      <c r="N695" s="66"/>
      <c r="O695" s="66"/>
    </row>
    <row r="696" spans="1:15" ht="12.75">
      <c r="A696" s="269"/>
      <c r="B696" s="270"/>
      <c r="C696" s="271"/>
      <c r="D696" s="272"/>
      <c r="E696" s="272"/>
      <c r="F696" s="253"/>
      <c r="G696" s="275"/>
      <c r="H696" s="66"/>
      <c r="I696" s="66"/>
      <c r="J696" s="66"/>
      <c r="K696" s="66"/>
      <c r="L696" s="66"/>
      <c r="M696" s="66"/>
      <c r="N696" s="66"/>
      <c r="O696" s="66"/>
    </row>
    <row r="697" spans="1:15" ht="12.75">
      <c r="A697" s="269"/>
      <c r="B697" s="270"/>
      <c r="C697" s="271"/>
      <c r="D697" s="272"/>
      <c r="E697" s="272"/>
      <c r="F697" s="253"/>
      <c r="G697" s="275"/>
      <c r="H697" s="66"/>
      <c r="I697" s="66"/>
      <c r="J697" s="66"/>
      <c r="K697" s="66"/>
      <c r="L697" s="66"/>
      <c r="M697" s="66"/>
      <c r="N697" s="66"/>
      <c r="O697" s="66"/>
    </row>
    <row r="698" spans="1:15" ht="12.75">
      <c r="A698" s="269"/>
      <c r="B698" s="270"/>
      <c r="C698" s="271"/>
      <c r="D698" s="272"/>
      <c r="E698" s="272"/>
      <c r="F698" s="253"/>
      <c r="G698" s="275"/>
      <c r="H698" s="66"/>
      <c r="I698" s="66"/>
      <c r="J698" s="66"/>
      <c r="K698" s="66"/>
      <c r="L698" s="66"/>
      <c r="M698" s="66"/>
      <c r="N698" s="66"/>
      <c r="O698" s="66"/>
    </row>
    <row r="699" spans="1:15" ht="12.75">
      <c r="A699" s="269"/>
      <c r="B699" s="270"/>
      <c r="C699" s="271"/>
      <c r="D699" s="272"/>
      <c r="E699" s="272"/>
      <c r="F699" s="253"/>
      <c r="G699" s="275"/>
      <c r="H699" s="66"/>
      <c r="I699" s="66"/>
      <c r="J699" s="66"/>
      <c r="K699" s="66"/>
      <c r="L699" s="66"/>
      <c r="M699" s="66"/>
      <c r="N699" s="66"/>
      <c r="O699" s="66"/>
    </row>
    <row r="700" spans="1:15" ht="12.75">
      <c r="A700" s="269"/>
      <c r="B700" s="270"/>
      <c r="C700" s="271"/>
      <c r="D700" s="272"/>
      <c r="E700" s="272"/>
      <c r="F700" s="253"/>
      <c r="G700" s="275"/>
      <c r="H700" s="66"/>
      <c r="I700" s="66"/>
      <c r="J700" s="66"/>
      <c r="K700" s="66"/>
      <c r="L700" s="66"/>
      <c r="M700" s="66"/>
      <c r="N700" s="66"/>
      <c r="O700" s="66"/>
    </row>
    <row r="701" spans="1:15" ht="12.75">
      <c r="A701" s="269"/>
      <c r="B701" s="270"/>
      <c r="C701" s="271"/>
      <c r="D701" s="272"/>
      <c r="E701" s="272"/>
      <c r="F701" s="253"/>
      <c r="G701" s="275"/>
      <c r="H701" s="66"/>
      <c r="I701" s="66"/>
      <c r="J701" s="66"/>
      <c r="K701" s="66"/>
      <c r="L701" s="66"/>
      <c r="M701" s="66"/>
      <c r="N701" s="66"/>
      <c r="O701" s="66"/>
    </row>
    <row r="702" spans="1:15" ht="12.75">
      <c r="A702" s="269"/>
      <c r="B702" s="270"/>
      <c r="C702" s="271"/>
      <c r="D702" s="272"/>
      <c r="E702" s="272"/>
      <c r="F702" s="253"/>
      <c r="G702" s="275"/>
      <c r="H702" s="66"/>
      <c r="I702" s="66"/>
      <c r="J702" s="66"/>
      <c r="K702" s="66"/>
      <c r="L702" s="66"/>
      <c r="M702" s="66"/>
      <c r="N702" s="66"/>
      <c r="O702" s="66"/>
    </row>
    <row r="703" spans="1:15" ht="12.75">
      <c r="A703" s="269"/>
      <c r="B703" s="270"/>
      <c r="C703" s="271"/>
      <c r="D703" s="272"/>
      <c r="E703" s="272"/>
      <c r="F703" s="253"/>
      <c r="G703" s="275"/>
      <c r="H703" s="66"/>
      <c r="I703" s="66"/>
      <c r="J703" s="66"/>
      <c r="K703" s="66"/>
      <c r="L703" s="66"/>
      <c r="M703" s="66"/>
      <c r="N703" s="66"/>
      <c r="O703" s="66"/>
    </row>
    <row r="704" spans="1:15" ht="12.75">
      <c r="A704" s="269"/>
      <c r="B704" s="270"/>
      <c r="C704" s="271"/>
      <c r="D704" s="272"/>
      <c r="E704" s="272"/>
      <c r="F704" s="253"/>
      <c r="G704" s="275"/>
      <c r="H704" s="66"/>
      <c r="I704" s="66"/>
      <c r="J704" s="66"/>
      <c r="K704" s="66"/>
      <c r="L704" s="66"/>
      <c r="M704" s="66"/>
      <c r="N704" s="66"/>
      <c r="O704" s="66"/>
    </row>
    <row r="705" spans="1:15" ht="12.75">
      <c r="A705" s="269"/>
      <c r="B705" s="270"/>
      <c r="C705" s="271"/>
      <c r="D705" s="272"/>
      <c r="E705" s="272"/>
      <c r="F705" s="253"/>
      <c r="G705" s="275"/>
      <c r="H705" s="66"/>
      <c r="I705" s="66"/>
      <c r="J705" s="66"/>
      <c r="K705" s="66"/>
      <c r="L705" s="66"/>
      <c r="M705" s="66"/>
      <c r="N705" s="66"/>
      <c r="O705" s="66"/>
    </row>
    <row r="706" spans="1:15" ht="12.75">
      <c r="A706" s="269"/>
      <c r="B706" s="270"/>
      <c r="C706" s="271"/>
      <c r="D706" s="272"/>
      <c r="E706" s="272"/>
      <c r="F706" s="253"/>
      <c r="G706" s="275"/>
      <c r="H706" s="66"/>
      <c r="I706" s="66"/>
      <c r="J706" s="66"/>
      <c r="K706" s="66"/>
      <c r="L706" s="66"/>
      <c r="M706" s="66"/>
      <c r="N706" s="66"/>
      <c r="O706" s="66"/>
    </row>
    <row r="707" spans="1:15" ht="12.75">
      <c r="A707" s="269"/>
      <c r="B707" s="270"/>
      <c r="C707" s="271"/>
      <c r="D707" s="272"/>
      <c r="E707" s="272"/>
      <c r="F707" s="253"/>
      <c r="G707" s="275"/>
      <c r="H707" s="66"/>
      <c r="I707" s="66"/>
      <c r="J707" s="66"/>
      <c r="K707" s="66"/>
      <c r="L707" s="66"/>
      <c r="M707" s="66"/>
      <c r="N707" s="66"/>
      <c r="O707" s="66"/>
    </row>
    <row r="708" spans="1:15" ht="12.75">
      <c r="A708" s="269"/>
      <c r="B708" s="270"/>
      <c r="C708" s="271"/>
      <c r="D708" s="272"/>
      <c r="E708" s="272"/>
      <c r="F708" s="253"/>
      <c r="G708" s="275"/>
      <c r="H708" s="66"/>
      <c r="I708" s="66"/>
      <c r="J708" s="66"/>
      <c r="K708" s="66"/>
      <c r="L708" s="66"/>
      <c r="M708" s="66"/>
      <c r="N708" s="66"/>
      <c r="O708" s="66"/>
    </row>
    <row r="709" spans="1:15" ht="12.75">
      <c r="A709" s="269"/>
      <c r="B709" s="270"/>
      <c r="C709" s="271"/>
      <c r="D709" s="272"/>
      <c r="E709" s="272"/>
      <c r="F709" s="253"/>
      <c r="G709" s="275"/>
      <c r="H709" s="66"/>
      <c r="I709" s="66"/>
      <c r="J709" s="66"/>
      <c r="K709" s="66"/>
      <c r="L709" s="66"/>
      <c r="M709" s="66"/>
      <c r="N709" s="66"/>
      <c r="O709" s="66"/>
    </row>
    <row r="710" spans="1:15" ht="12.75">
      <c r="A710" s="269"/>
      <c r="B710" s="270"/>
      <c r="C710" s="271"/>
      <c r="D710" s="272"/>
      <c r="E710" s="272"/>
      <c r="F710" s="253"/>
      <c r="G710" s="275"/>
      <c r="H710" s="66"/>
      <c r="I710" s="66"/>
      <c r="J710" s="66"/>
      <c r="K710" s="66"/>
      <c r="L710" s="66"/>
      <c r="M710" s="66"/>
      <c r="N710" s="66"/>
      <c r="O710" s="66"/>
    </row>
    <row r="711" spans="1:15" ht="12.75">
      <c r="A711" s="269"/>
      <c r="B711" s="270"/>
      <c r="C711" s="271"/>
      <c r="D711" s="272"/>
      <c r="E711" s="272"/>
      <c r="F711" s="253"/>
      <c r="G711" s="275"/>
      <c r="H711" s="66"/>
      <c r="I711" s="66"/>
      <c r="J711" s="66"/>
      <c r="K711" s="66"/>
      <c r="L711" s="66"/>
      <c r="M711" s="66"/>
      <c r="N711" s="66"/>
      <c r="O711" s="66"/>
    </row>
    <row r="712" spans="1:15" ht="12.75">
      <c r="A712" s="269"/>
      <c r="B712" s="270"/>
      <c r="C712" s="271"/>
      <c r="D712" s="272"/>
      <c r="E712" s="272"/>
      <c r="F712" s="253"/>
      <c r="G712" s="275"/>
      <c r="H712" s="66"/>
      <c r="I712" s="66"/>
      <c r="J712" s="66"/>
      <c r="K712" s="66"/>
      <c r="L712" s="66"/>
      <c r="M712" s="66"/>
      <c r="N712" s="66"/>
      <c r="O712" s="66"/>
    </row>
    <row r="713" spans="1:15" ht="12.75">
      <c r="A713" s="269"/>
      <c r="B713" s="270"/>
      <c r="C713" s="271"/>
      <c r="D713" s="272"/>
      <c r="E713" s="272"/>
      <c r="F713" s="253"/>
      <c r="G713" s="275"/>
      <c r="H713" s="66"/>
      <c r="I713" s="66"/>
      <c r="J713" s="66"/>
      <c r="K713" s="66"/>
      <c r="L713" s="66"/>
      <c r="M713" s="66"/>
      <c r="N713" s="66"/>
      <c r="O713" s="66"/>
    </row>
    <row r="714" spans="1:15" ht="12.75">
      <c r="A714" s="269"/>
      <c r="B714" s="270"/>
      <c r="C714" s="271"/>
      <c r="D714" s="272"/>
      <c r="E714" s="272"/>
      <c r="F714" s="253"/>
      <c r="G714" s="275"/>
      <c r="H714" s="66"/>
      <c r="I714" s="66"/>
      <c r="J714" s="66"/>
      <c r="K714" s="66"/>
      <c r="L714" s="66"/>
      <c r="M714" s="66"/>
      <c r="N714" s="66"/>
      <c r="O714" s="66"/>
    </row>
    <row r="715" spans="1:15" ht="12.75">
      <c r="A715" s="269"/>
      <c r="B715" s="270"/>
      <c r="C715" s="271"/>
      <c r="D715" s="272"/>
      <c r="E715" s="272"/>
      <c r="F715" s="253"/>
      <c r="G715" s="275"/>
      <c r="H715" s="66"/>
      <c r="I715" s="66"/>
      <c r="J715" s="66"/>
      <c r="K715" s="66"/>
      <c r="L715" s="66"/>
      <c r="M715" s="66"/>
      <c r="N715" s="66"/>
      <c r="O715" s="66"/>
    </row>
    <row r="716" spans="1:15" ht="12.75">
      <c r="A716" s="269"/>
      <c r="B716" s="270"/>
      <c r="C716" s="271"/>
      <c r="D716" s="272"/>
      <c r="E716" s="272"/>
      <c r="F716" s="253"/>
      <c r="G716" s="275"/>
      <c r="H716" s="66"/>
      <c r="I716" s="66"/>
      <c r="J716" s="66"/>
      <c r="K716" s="66"/>
      <c r="L716" s="66"/>
      <c r="M716" s="66"/>
      <c r="N716" s="66"/>
      <c r="O716" s="66"/>
    </row>
    <row r="717" spans="1:15" ht="12.75">
      <c r="A717" s="269"/>
      <c r="B717" s="270"/>
      <c r="C717" s="271"/>
      <c r="D717" s="272"/>
      <c r="E717" s="272"/>
      <c r="F717" s="253"/>
      <c r="G717" s="275"/>
      <c r="H717" s="66"/>
      <c r="I717" s="66"/>
      <c r="J717" s="66"/>
      <c r="K717" s="66"/>
      <c r="L717" s="66"/>
      <c r="M717" s="66"/>
      <c r="N717" s="66"/>
      <c r="O717" s="66"/>
    </row>
    <row r="718" spans="1:15" ht="12.75">
      <c r="A718" s="269"/>
      <c r="B718" s="270"/>
      <c r="C718" s="271"/>
      <c r="D718" s="272"/>
      <c r="E718" s="272"/>
      <c r="F718" s="253"/>
      <c r="G718" s="275"/>
      <c r="H718" s="66"/>
      <c r="I718" s="66"/>
      <c r="J718" s="66"/>
      <c r="K718" s="66"/>
      <c r="L718" s="66"/>
      <c r="M718" s="66"/>
      <c r="N718" s="66"/>
      <c r="O718" s="66"/>
    </row>
    <row r="719" spans="1:15" ht="12.75">
      <c r="A719" s="269"/>
      <c r="B719" s="270"/>
      <c r="C719" s="271"/>
      <c r="D719" s="272"/>
      <c r="E719" s="272"/>
      <c r="F719" s="253"/>
      <c r="G719" s="275"/>
      <c r="H719" s="66"/>
      <c r="I719" s="66"/>
      <c r="J719" s="66"/>
      <c r="K719" s="66"/>
      <c r="L719" s="66"/>
      <c r="M719" s="66"/>
      <c r="N719" s="66"/>
      <c r="O719" s="66"/>
    </row>
    <row r="720" spans="1:15" ht="12.75">
      <c r="A720" s="269"/>
      <c r="B720" s="270"/>
      <c r="C720" s="271"/>
      <c r="D720" s="272"/>
      <c r="E720" s="272"/>
      <c r="F720" s="253"/>
      <c r="G720" s="275"/>
      <c r="H720" s="66"/>
      <c r="I720" s="66"/>
      <c r="J720" s="66"/>
      <c r="K720" s="66"/>
      <c r="L720" s="66"/>
      <c r="M720" s="66"/>
      <c r="N720" s="66"/>
      <c r="O720" s="66"/>
    </row>
    <row r="721" spans="1:15" ht="12.75">
      <c r="A721" s="269"/>
      <c r="B721" s="270"/>
      <c r="C721" s="271"/>
      <c r="D721" s="272"/>
      <c r="E721" s="272"/>
      <c r="F721" s="253"/>
      <c r="G721" s="275"/>
      <c r="H721" s="66"/>
      <c r="I721" s="66"/>
      <c r="J721" s="66"/>
      <c r="K721" s="66"/>
      <c r="L721" s="66"/>
      <c r="M721" s="66"/>
      <c r="N721" s="66"/>
      <c r="O721" s="66"/>
    </row>
    <row r="722" spans="1:15" ht="12.75">
      <c r="A722" s="269"/>
      <c r="B722" s="270"/>
      <c r="C722" s="271"/>
      <c r="D722" s="272"/>
      <c r="E722" s="272"/>
      <c r="F722" s="253"/>
      <c r="G722" s="275"/>
      <c r="H722" s="66"/>
      <c r="I722" s="66"/>
      <c r="J722" s="66"/>
      <c r="K722" s="66"/>
      <c r="L722" s="66"/>
      <c r="M722" s="66"/>
      <c r="N722" s="66"/>
      <c r="O722" s="66"/>
    </row>
    <row r="723" spans="1:15" ht="12.75">
      <c r="A723" s="269"/>
      <c r="B723" s="270"/>
      <c r="C723" s="271"/>
      <c r="D723" s="272"/>
      <c r="E723" s="272"/>
      <c r="F723" s="253"/>
      <c r="G723" s="275"/>
      <c r="H723" s="66"/>
      <c r="I723" s="66"/>
      <c r="J723" s="66"/>
      <c r="K723" s="66"/>
      <c r="L723" s="66"/>
      <c r="M723" s="66"/>
      <c r="N723" s="66"/>
      <c r="O723" s="66"/>
    </row>
    <row r="724" spans="1:15" ht="12.75">
      <c r="A724" s="269"/>
      <c r="B724" s="270"/>
      <c r="C724" s="271"/>
      <c r="D724" s="272"/>
      <c r="E724" s="272"/>
      <c r="F724" s="253"/>
      <c r="G724" s="275"/>
      <c r="H724" s="66"/>
      <c r="I724" s="66"/>
      <c r="J724" s="66"/>
      <c r="K724" s="66"/>
      <c r="L724" s="66"/>
      <c r="M724" s="66"/>
      <c r="N724" s="66"/>
      <c r="O724" s="66"/>
    </row>
    <row r="725" spans="1:15" ht="12.75">
      <c r="A725" s="269"/>
      <c r="B725" s="270"/>
      <c r="C725" s="271"/>
      <c r="D725" s="272"/>
      <c r="E725" s="272"/>
      <c r="F725" s="253"/>
      <c r="G725" s="275"/>
      <c r="H725" s="66"/>
      <c r="I725" s="66"/>
      <c r="J725" s="66"/>
      <c r="K725" s="66"/>
      <c r="L725" s="66"/>
      <c r="M725" s="66"/>
      <c r="N725" s="66"/>
      <c r="O725" s="66"/>
    </row>
    <row r="726" spans="1:15" ht="12.75">
      <c r="A726" s="269"/>
      <c r="B726" s="270"/>
      <c r="C726" s="271"/>
      <c r="D726" s="272"/>
      <c r="E726" s="272"/>
      <c r="F726" s="253"/>
      <c r="G726" s="275"/>
      <c r="H726" s="66"/>
      <c r="I726" s="66"/>
      <c r="J726" s="66"/>
      <c r="K726" s="66"/>
      <c r="L726" s="66"/>
      <c r="M726" s="66"/>
      <c r="N726" s="66"/>
      <c r="O726" s="66"/>
    </row>
    <row r="727" spans="1:15" ht="12.75">
      <c r="A727" s="269"/>
      <c r="B727" s="270"/>
      <c r="C727" s="271"/>
      <c r="D727" s="272"/>
      <c r="E727" s="272"/>
      <c r="F727" s="253"/>
      <c r="G727" s="275"/>
      <c r="H727" s="66"/>
      <c r="I727" s="66"/>
      <c r="J727" s="66"/>
      <c r="K727" s="66"/>
      <c r="L727" s="66"/>
      <c r="M727" s="66"/>
      <c r="N727" s="66"/>
      <c r="O727" s="66"/>
    </row>
    <row r="728" spans="1:15" ht="12.75">
      <c r="A728" s="269"/>
      <c r="B728" s="270"/>
      <c r="C728" s="271"/>
      <c r="D728" s="272"/>
      <c r="E728" s="272"/>
      <c r="F728" s="253"/>
      <c r="G728" s="275"/>
      <c r="H728" s="66"/>
      <c r="I728" s="66"/>
      <c r="J728" s="66"/>
      <c r="K728" s="66"/>
      <c r="L728" s="66"/>
      <c r="M728" s="66"/>
      <c r="N728" s="66"/>
      <c r="O728" s="66"/>
    </row>
    <row r="729" spans="1:15" ht="12.75">
      <c r="A729" s="269"/>
      <c r="B729" s="270"/>
      <c r="C729" s="271"/>
      <c r="D729" s="272"/>
      <c r="E729" s="272"/>
      <c r="F729" s="253"/>
      <c r="G729" s="275"/>
      <c r="H729" s="66"/>
      <c r="I729" s="66"/>
      <c r="J729" s="66"/>
      <c r="K729" s="66"/>
      <c r="L729" s="66"/>
      <c r="M729" s="66"/>
      <c r="N729" s="66"/>
      <c r="O729" s="66"/>
    </row>
    <row r="730" spans="1:15" ht="12.75">
      <c r="A730" s="269"/>
      <c r="B730" s="270"/>
      <c r="C730" s="271"/>
      <c r="D730" s="272"/>
      <c r="E730" s="272"/>
      <c r="F730" s="253"/>
      <c r="G730" s="275"/>
      <c r="H730" s="66"/>
      <c r="I730" s="66"/>
      <c r="J730" s="66"/>
      <c r="K730" s="66"/>
      <c r="L730" s="66"/>
      <c r="M730" s="66"/>
      <c r="N730" s="66"/>
      <c r="O730" s="66"/>
    </row>
    <row r="731" spans="1:15" ht="12.75">
      <c r="A731" s="269"/>
      <c r="B731" s="270"/>
      <c r="C731" s="271"/>
      <c r="D731" s="272"/>
      <c r="E731" s="272"/>
      <c r="F731" s="253"/>
      <c r="G731" s="275"/>
      <c r="H731" s="66"/>
      <c r="I731" s="66"/>
      <c r="J731" s="66"/>
      <c r="K731" s="66"/>
      <c r="L731" s="66"/>
      <c r="M731" s="66"/>
      <c r="N731" s="66"/>
      <c r="O731" s="66"/>
    </row>
    <row r="732" spans="1:15" ht="12.75">
      <c r="A732" s="269"/>
      <c r="B732" s="270"/>
      <c r="C732" s="271"/>
      <c r="D732" s="272"/>
      <c r="E732" s="272"/>
      <c r="F732" s="253"/>
      <c r="G732" s="275"/>
      <c r="H732" s="66"/>
      <c r="I732" s="66"/>
      <c r="J732" s="66"/>
      <c r="K732" s="66"/>
      <c r="L732" s="66"/>
      <c r="M732" s="66"/>
      <c r="N732" s="66"/>
      <c r="O732" s="66"/>
    </row>
    <row r="733" spans="1:15" ht="12.75">
      <c r="A733" s="269"/>
      <c r="B733" s="270"/>
      <c r="C733" s="271"/>
      <c r="D733" s="272"/>
      <c r="E733" s="272"/>
      <c r="F733" s="253"/>
      <c r="G733" s="275"/>
      <c r="H733" s="66"/>
      <c r="I733" s="66"/>
      <c r="J733" s="66"/>
      <c r="K733" s="66"/>
      <c r="L733" s="66"/>
      <c r="M733" s="66"/>
      <c r="N733" s="66"/>
      <c r="O733" s="66"/>
    </row>
    <row r="734" spans="1:15" ht="12.75">
      <c r="A734" s="269"/>
      <c r="B734" s="270"/>
      <c r="C734" s="271"/>
      <c r="D734" s="272"/>
      <c r="E734" s="272"/>
      <c r="F734" s="253"/>
      <c r="G734" s="275"/>
      <c r="H734" s="66"/>
      <c r="I734" s="66"/>
      <c r="J734" s="66"/>
      <c r="K734" s="66"/>
      <c r="L734" s="66"/>
      <c r="M734" s="66"/>
      <c r="N734" s="66"/>
      <c r="O734" s="66"/>
    </row>
    <row r="735" spans="1:15" ht="12.75">
      <c r="A735" s="269"/>
      <c r="B735" s="270"/>
      <c r="C735" s="271"/>
      <c r="D735" s="272"/>
      <c r="E735" s="272"/>
      <c r="F735" s="253"/>
      <c r="G735" s="275"/>
      <c r="H735" s="66"/>
      <c r="I735" s="66"/>
      <c r="J735" s="66"/>
      <c r="K735" s="66"/>
      <c r="L735" s="66"/>
      <c r="M735" s="66"/>
      <c r="N735" s="66"/>
      <c r="O735" s="66"/>
    </row>
    <row r="736" spans="1:15" ht="12.75">
      <c r="A736" s="269"/>
      <c r="B736" s="270"/>
      <c r="C736" s="271"/>
      <c r="D736" s="272"/>
      <c r="E736" s="272"/>
      <c r="F736" s="253"/>
      <c r="G736" s="275"/>
      <c r="H736" s="66"/>
      <c r="I736" s="66"/>
      <c r="J736" s="66"/>
      <c r="K736" s="66"/>
      <c r="L736" s="66"/>
      <c r="M736" s="66"/>
      <c r="N736" s="66"/>
      <c r="O736" s="66"/>
    </row>
    <row r="737" spans="1:15" ht="12.75">
      <c r="A737" s="269"/>
      <c r="B737" s="270"/>
      <c r="C737" s="271"/>
      <c r="D737" s="272"/>
      <c r="E737" s="272"/>
      <c r="F737" s="253"/>
      <c r="G737" s="275"/>
      <c r="H737" s="66"/>
      <c r="I737" s="66"/>
      <c r="J737" s="66"/>
      <c r="K737" s="66"/>
      <c r="L737" s="66"/>
      <c r="M737" s="66"/>
      <c r="N737" s="66"/>
      <c r="O737" s="66"/>
    </row>
    <row r="738" spans="1:15" ht="12.75">
      <c r="A738" s="269"/>
      <c r="B738" s="270"/>
      <c r="C738" s="271"/>
      <c r="D738" s="272"/>
      <c r="E738" s="272"/>
      <c r="F738" s="253"/>
      <c r="G738" s="275"/>
      <c r="H738" s="66"/>
      <c r="I738" s="66"/>
      <c r="J738" s="66"/>
      <c r="K738" s="66"/>
      <c r="L738" s="66"/>
      <c r="M738" s="66"/>
      <c r="N738" s="66"/>
      <c r="O738" s="66"/>
    </row>
    <row r="739" spans="1:15" ht="12.75">
      <c r="A739" s="269"/>
      <c r="B739" s="270"/>
      <c r="C739" s="271"/>
      <c r="D739" s="272"/>
      <c r="E739" s="272"/>
      <c r="F739" s="253"/>
      <c r="G739" s="275"/>
      <c r="H739" s="66"/>
      <c r="I739" s="66"/>
      <c r="J739" s="66"/>
      <c r="K739" s="66"/>
      <c r="L739" s="66"/>
      <c r="M739" s="66"/>
      <c r="N739" s="66"/>
      <c r="O739" s="66"/>
    </row>
    <row r="740" spans="1:15" ht="12.75">
      <c r="A740" s="269"/>
      <c r="B740" s="270"/>
      <c r="C740" s="271"/>
      <c r="D740" s="272"/>
      <c r="E740" s="272"/>
      <c r="F740" s="253"/>
      <c r="G740" s="275"/>
      <c r="H740" s="66"/>
      <c r="I740" s="66"/>
      <c r="J740" s="66"/>
      <c r="K740" s="66"/>
      <c r="L740" s="66"/>
      <c r="M740" s="66"/>
      <c r="N740" s="66"/>
      <c r="O740" s="66"/>
    </row>
    <row r="741" spans="1:15" ht="12.75">
      <c r="A741" s="269"/>
      <c r="B741" s="270"/>
      <c r="C741" s="271"/>
      <c r="D741" s="272"/>
      <c r="E741" s="272"/>
      <c r="F741" s="253"/>
      <c r="G741" s="275"/>
      <c r="H741" s="66"/>
      <c r="I741" s="66"/>
      <c r="J741" s="66"/>
      <c r="K741" s="66"/>
      <c r="L741" s="66"/>
      <c r="M741" s="66"/>
      <c r="N741" s="66"/>
      <c r="O741" s="66"/>
    </row>
    <row r="742" spans="1:15" ht="12.75">
      <c r="A742" s="269"/>
      <c r="B742" s="270"/>
      <c r="C742" s="271"/>
      <c r="D742" s="272"/>
      <c r="E742" s="272"/>
      <c r="F742" s="253"/>
      <c r="G742" s="275"/>
      <c r="H742" s="66"/>
      <c r="I742" s="66"/>
      <c r="J742" s="66"/>
      <c r="K742" s="66"/>
      <c r="L742" s="66"/>
      <c r="M742" s="66"/>
      <c r="N742" s="66"/>
      <c r="O742" s="66"/>
    </row>
    <row r="743" spans="1:15" ht="12.75">
      <c r="A743" s="269"/>
      <c r="B743" s="270"/>
      <c r="C743" s="271"/>
      <c r="D743" s="272"/>
      <c r="E743" s="272"/>
      <c r="F743" s="253"/>
      <c r="G743" s="275"/>
      <c r="H743" s="66"/>
      <c r="I743" s="66"/>
      <c r="J743" s="66"/>
      <c r="K743" s="66"/>
      <c r="L743" s="66"/>
      <c r="M743" s="66"/>
      <c r="N743" s="66"/>
      <c r="O743" s="66"/>
    </row>
    <row r="744" spans="1:15" ht="12.75">
      <c r="A744" s="269"/>
      <c r="B744" s="270"/>
      <c r="C744" s="271"/>
      <c r="D744" s="272"/>
      <c r="E744" s="272"/>
      <c r="F744" s="253"/>
      <c r="G744" s="275"/>
      <c r="H744" s="66"/>
      <c r="I744" s="66"/>
      <c r="J744" s="66"/>
      <c r="K744" s="66"/>
      <c r="L744" s="66"/>
      <c r="M744" s="66"/>
      <c r="N744" s="66"/>
      <c r="O744" s="66"/>
    </row>
    <row r="745" spans="1:15" ht="12.75">
      <c r="A745" s="269"/>
      <c r="B745" s="270"/>
      <c r="C745" s="271"/>
      <c r="D745" s="272"/>
      <c r="E745" s="272"/>
      <c r="F745" s="253"/>
      <c r="G745" s="275"/>
      <c r="H745" s="66"/>
      <c r="I745" s="66"/>
      <c r="J745" s="66"/>
      <c r="K745" s="66"/>
      <c r="L745" s="66"/>
      <c r="M745" s="66"/>
      <c r="N745" s="66"/>
      <c r="O745" s="66"/>
    </row>
    <row r="746" spans="1:15" ht="12.75">
      <c r="A746" s="269"/>
      <c r="B746" s="270"/>
      <c r="C746" s="271"/>
      <c r="D746" s="272"/>
      <c r="E746" s="272"/>
      <c r="F746" s="253"/>
      <c r="G746" s="275"/>
      <c r="H746" s="66"/>
      <c r="I746" s="66"/>
      <c r="J746" s="66"/>
      <c r="K746" s="66"/>
      <c r="L746" s="66"/>
      <c r="M746" s="66"/>
      <c r="N746" s="66"/>
      <c r="O746" s="66"/>
    </row>
    <row r="747" spans="1:15" ht="12.75">
      <c r="A747" s="269"/>
      <c r="B747" s="270"/>
      <c r="C747" s="271"/>
      <c r="D747" s="272"/>
      <c r="E747" s="272"/>
      <c r="F747" s="253"/>
      <c r="G747" s="275"/>
      <c r="H747" s="66"/>
      <c r="I747" s="66"/>
      <c r="J747" s="66"/>
      <c r="K747" s="66"/>
      <c r="L747" s="66"/>
      <c r="M747" s="66"/>
      <c r="N747" s="66"/>
      <c r="O747" s="66"/>
    </row>
    <row r="748" spans="1:15" ht="12.75">
      <c r="A748" s="269"/>
      <c r="B748" s="270"/>
      <c r="C748" s="271"/>
      <c r="D748" s="272"/>
      <c r="E748" s="272"/>
      <c r="F748" s="253"/>
      <c r="G748" s="275"/>
      <c r="H748" s="66"/>
      <c r="I748" s="66"/>
      <c r="J748" s="66"/>
      <c r="K748" s="66"/>
      <c r="L748" s="66"/>
      <c r="M748" s="66"/>
      <c r="N748" s="66"/>
      <c r="O748" s="66"/>
    </row>
    <row r="749" spans="1:15" ht="12.75">
      <c r="A749" s="269"/>
      <c r="B749" s="270"/>
      <c r="C749" s="271"/>
      <c r="D749" s="272"/>
      <c r="E749" s="272"/>
      <c r="F749" s="253"/>
      <c r="G749" s="275"/>
      <c r="H749" s="66"/>
      <c r="I749" s="66"/>
      <c r="J749" s="66"/>
      <c r="K749" s="66"/>
      <c r="L749" s="66"/>
      <c r="M749" s="66"/>
      <c r="N749" s="66"/>
      <c r="O749" s="66"/>
    </row>
    <row r="750" spans="1:15" ht="12.75">
      <c r="A750" s="269"/>
      <c r="B750" s="270"/>
      <c r="C750" s="271"/>
      <c r="D750" s="272"/>
      <c r="E750" s="272"/>
      <c r="F750" s="253"/>
      <c r="G750" s="275"/>
      <c r="H750" s="66"/>
      <c r="I750" s="66"/>
      <c r="J750" s="66"/>
      <c r="K750" s="66"/>
      <c r="L750" s="66"/>
      <c r="M750" s="66"/>
      <c r="N750" s="66"/>
      <c r="O750" s="66"/>
    </row>
    <row r="751" spans="1:15" ht="12.75">
      <c r="A751" s="269"/>
      <c r="B751" s="270"/>
      <c r="C751" s="271"/>
      <c r="D751" s="272"/>
      <c r="E751" s="272"/>
      <c r="F751" s="253"/>
      <c r="G751" s="275"/>
      <c r="H751" s="66"/>
      <c r="I751" s="66"/>
      <c r="J751" s="66"/>
      <c r="K751" s="66"/>
      <c r="L751" s="66"/>
      <c r="M751" s="66"/>
      <c r="N751" s="66"/>
      <c r="O751" s="66"/>
    </row>
    <row r="752" spans="1:15" ht="12.75">
      <c r="A752" s="269"/>
      <c r="B752" s="270"/>
      <c r="C752" s="271"/>
      <c r="D752" s="272"/>
      <c r="E752" s="272"/>
      <c r="F752" s="253"/>
      <c r="G752" s="275"/>
      <c r="H752" s="66"/>
      <c r="I752" s="66"/>
      <c r="J752" s="66"/>
      <c r="K752" s="66"/>
      <c r="L752" s="66"/>
      <c r="M752" s="66"/>
      <c r="N752" s="66"/>
      <c r="O752" s="66"/>
    </row>
    <row r="753" spans="1:15" ht="12.75">
      <c r="A753" s="269"/>
      <c r="B753" s="270"/>
      <c r="C753" s="271"/>
      <c r="D753" s="272"/>
      <c r="E753" s="272"/>
      <c r="F753" s="253"/>
      <c r="G753" s="275"/>
      <c r="H753" s="66"/>
      <c r="I753" s="66"/>
      <c r="J753" s="66"/>
      <c r="K753" s="66"/>
      <c r="L753" s="66"/>
      <c r="M753" s="66"/>
      <c r="N753" s="66"/>
      <c r="O753" s="66"/>
    </row>
    <row r="754" spans="1:15" ht="12.75">
      <c r="A754" s="269"/>
      <c r="B754" s="270"/>
      <c r="C754" s="271"/>
      <c r="D754" s="272"/>
      <c r="E754" s="272"/>
      <c r="F754" s="253"/>
      <c r="G754" s="275"/>
      <c r="H754" s="66"/>
      <c r="I754" s="66"/>
      <c r="J754" s="66"/>
      <c r="K754" s="66"/>
      <c r="L754" s="66"/>
      <c r="M754" s="66"/>
      <c r="N754" s="66"/>
      <c r="O754" s="66"/>
    </row>
    <row r="755" spans="1:15" ht="12.75">
      <c r="A755" s="269"/>
      <c r="B755" s="270"/>
      <c r="C755" s="271"/>
      <c r="D755" s="272"/>
      <c r="E755" s="272"/>
      <c r="F755" s="253"/>
      <c r="G755" s="275"/>
      <c r="H755" s="66"/>
      <c r="I755" s="66"/>
      <c r="J755" s="66"/>
      <c r="K755" s="66"/>
      <c r="L755" s="66"/>
      <c r="M755" s="66"/>
      <c r="N755" s="66"/>
      <c r="O755" s="66"/>
    </row>
    <row r="756" spans="1:15" ht="12.75">
      <c r="A756" s="269"/>
      <c r="B756" s="270"/>
      <c r="C756" s="271"/>
      <c r="D756" s="272"/>
      <c r="E756" s="272"/>
      <c r="F756" s="253"/>
      <c r="G756" s="275"/>
      <c r="H756" s="66"/>
      <c r="I756" s="66"/>
      <c r="J756" s="66"/>
      <c r="K756" s="66"/>
      <c r="L756" s="66"/>
      <c r="M756" s="66"/>
      <c r="N756" s="66"/>
      <c r="O756" s="66"/>
    </row>
    <row r="757" spans="1:15" ht="12.75">
      <c r="A757" s="269"/>
      <c r="B757" s="270"/>
      <c r="C757" s="271"/>
      <c r="D757" s="272"/>
      <c r="E757" s="272"/>
      <c r="F757" s="253"/>
      <c r="G757" s="275"/>
      <c r="H757" s="66"/>
      <c r="I757" s="66"/>
      <c r="J757" s="66"/>
      <c r="K757" s="66"/>
      <c r="L757" s="66"/>
      <c r="M757" s="66"/>
      <c r="N757" s="66"/>
      <c r="O757" s="66"/>
    </row>
    <row r="758" spans="1:15" ht="12.75">
      <c r="A758" s="269"/>
      <c r="B758" s="270"/>
      <c r="C758" s="271"/>
      <c r="D758" s="272"/>
      <c r="E758" s="272"/>
      <c r="F758" s="253"/>
      <c r="G758" s="275"/>
      <c r="H758" s="66"/>
      <c r="I758" s="66"/>
      <c r="J758" s="66"/>
      <c r="K758" s="66"/>
      <c r="L758" s="66"/>
      <c r="M758" s="66"/>
      <c r="N758" s="66"/>
      <c r="O758" s="66"/>
    </row>
    <row r="759" spans="1:15" ht="12.75">
      <c r="A759" s="269"/>
      <c r="B759" s="270"/>
      <c r="C759" s="271"/>
      <c r="D759" s="272"/>
      <c r="E759" s="272"/>
      <c r="F759" s="253"/>
      <c r="G759" s="275"/>
      <c r="H759" s="66"/>
      <c r="I759" s="66"/>
      <c r="J759" s="66"/>
      <c r="K759" s="66"/>
      <c r="L759" s="66"/>
      <c r="M759" s="66"/>
      <c r="N759" s="66"/>
      <c r="O759" s="66"/>
    </row>
    <row r="760" spans="1:15" ht="12.75">
      <c r="A760" s="269"/>
      <c r="B760" s="270"/>
      <c r="C760" s="271"/>
      <c r="D760" s="272"/>
      <c r="E760" s="272"/>
      <c r="F760" s="253"/>
      <c r="G760" s="275"/>
      <c r="H760" s="66"/>
      <c r="I760" s="66"/>
      <c r="J760" s="66"/>
      <c r="K760" s="66"/>
      <c r="L760" s="66"/>
      <c r="M760" s="66"/>
      <c r="N760" s="66"/>
      <c r="O760" s="66"/>
    </row>
    <row r="761" spans="1:15" ht="12.75">
      <c r="A761" s="269"/>
      <c r="B761" s="270"/>
      <c r="C761" s="271"/>
      <c r="D761" s="272"/>
      <c r="E761" s="272"/>
      <c r="F761" s="253"/>
      <c r="G761" s="275"/>
      <c r="H761" s="66"/>
      <c r="I761" s="66"/>
      <c r="J761" s="66"/>
      <c r="K761" s="66"/>
      <c r="L761" s="66"/>
      <c r="M761" s="66"/>
      <c r="N761" s="66"/>
      <c r="O761" s="66"/>
    </row>
    <row r="762" spans="1:15" ht="12.75">
      <c r="A762" s="269"/>
      <c r="B762" s="270"/>
      <c r="C762" s="271"/>
      <c r="D762" s="272"/>
      <c r="E762" s="272"/>
      <c r="F762" s="253"/>
      <c r="G762" s="275"/>
      <c r="H762" s="66"/>
      <c r="I762" s="66"/>
      <c r="J762" s="66"/>
      <c r="K762" s="66"/>
      <c r="L762" s="66"/>
      <c r="M762" s="66"/>
      <c r="N762" s="66"/>
      <c r="O762" s="66"/>
    </row>
    <row r="763" spans="1:15" ht="12.75">
      <c r="A763" s="269"/>
      <c r="B763" s="270"/>
      <c r="C763" s="271"/>
      <c r="D763" s="272"/>
      <c r="E763" s="272"/>
      <c r="F763" s="253"/>
      <c r="G763" s="275"/>
      <c r="H763" s="66"/>
      <c r="I763" s="66"/>
      <c r="J763" s="66"/>
      <c r="K763" s="66"/>
      <c r="L763" s="66"/>
      <c r="M763" s="66"/>
      <c r="N763" s="66"/>
      <c r="O763" s="66"/>
    </row>
    <row r="764" spans="1:15" ht="12.75">
      <c r="A764" s="269"/>
      <c r="B764" s="270"/>
      <c r="C764" s="271"/>
      <c r="D764" s="272"/>
      <c r="E764" s="272"/>
      <c r="F764" s="253"/>
      <c r="G764" s="275"/>
      <c r="H764" s="66"/>
      <c r="I764" s="66"/>
      <c r="J764" s="66"/>
      <c r="K764" s="66"/>
      <c r="L764" s="66"/>
      <c r="M764" s="66"/>
      <c r="N764" s="66"/>
      <c r="O764" s="66"/>
    </row>
    <row r="765" spans="1:15" ht="12.75">
      <c r="A765" s="269"/>
      <c r="B765" s="270"/>
      <c r="C765" s="271"/>
      <c r="D765" s="272"/>
      <c r="E765" s="272"/>
      <c r="F765" s="253"/>
      <c r="G765" s="275"/>
      <c r="H765" s="66"/>
      <c r="I765" s="66"/>
      <c r="J765" s="66"/>
      <c r="K765" s="66"/>
      <c r="L765" s="66"/>
      <c r="M765" s="66"/>
      <c r="N765" s="66"/>
      <c r="O765" s="66"/>
    </row>
    <row r="766" spans="1:15" ht="12.75">
      <c r="A766" s="269"/>
      <c r="B766" s="270"/>
      <c r="C766" s="271"/>
      <c r="D766" s="272"/>
      <c r="E766" s="272"/>
      <c r="F766" s="253"/>
      <c r="G766" s="275"/>
      <c r="H766" s="66"/>
      <c r="I766" s="66"/>
      <c r="J766" s="66"/>
      <c r="K766" s="66"/>
      <c r="L766" s="66"/>
      <c r="M766" s="66"/>
      <c r="N766" s="66"/>
      <c r="O766" s="66"/>
    </row>
    <row r="767" spans="1:15" ht="12.75">
      <c r="A767" s="269"/>
      <c r="B767" s="270"/>
      <c r="C767" s="271"/>
      <c r="D767" s="272"/>
      <c r="E767" s="272"/>
      <c r="F767" s="253"/>
      <c r="G767" s="275"/>
      <c r="H767" s="66"/>
      <c r="I767" s="66"/>
      <c r="J767" s="66"/>
      <c r="K767" s="66"/>
      <c r="L767" s="66"/>
      <c r="M767" s="66"/>
      <c r="N767" s="66"/>
      <c r="O767" s="66"/>
    </row>
    <row r="768" spans="1:15" ht="12.75">
      <c r="A768" s="269"/>
      <c r="B768" s="270"/>
      <c r="C768" s="271"/>
      <c r="D768" s="272"/>
      <c r="E768" s="272"/>
      <c r="F768" s="253"/>
      <c r="G768" s="275"/>
      <c r="H768" s="66"/>
      <c r="I768" s="66"/>
      <c r="J768" s="66"/>
      <c r="K768" s="66"/>
      <c r="L768" s="66"/>
      <c r="M768" s="66"/>
      <c r="N768" s="66"/>
      <c r="O768" s="66"/>
    </row>
    <row r="769" spans="1:15" ht="12.75">
      <c r="A769" s="269"/>
      <c r="B769" s="270"/>
      <c r="C769" s="271"/>
      <c r="D769" s="272"/>
      <c r="E769" s="272"/>
      <c r="F769" s="253"/>
      <c r="G769" s="275"/>
      <c r="H769" s="66"/>
      <c r="I769" s="66"/>
      <c r="J769" s="66"/>
      <c r="K769" s="66"/>
      <c r="L769" s="66"/>
      <c r="M769" s="66"/>
      <c r="N769" s="66"/>
      <c r="O769" s="66"/>
    </row>
    <row r="770" spans="1:15" ht="12.75">
      <c r="A770" s="269"/>
      <c r="B770" s="270"/>
      <c r="C770" s="271"/>
      <c r="D770" s="272"/>
      <c r="E770" s="272"/>
      <c r="F770" s="253"/>
      <c r="G770" s="275"/>
      <c r="H770" s="66"/>
      <c r="I770" s="66"/>
      <c r="J770" s="66"/>
      <c r="K770" s="66"/>
      <c r="L770" s="66"/>
      <c r="M770" s="66"/>
      <c r="N770" s="66"/>
      <c r="O770" s="66"/>
    </row>
    <row r="771" spans="1:15" ht="12.75">
      <c r="A771" s="269"/>
      <c r="B771" s="270"/>
      <c r="C771" s="271"/>
      <c r="D771" s="272"/>
      <c r="E771" s="272"/>
      <c r="F771" s="253"/>
      <c r="G771" s="275"/>
      <c r="H771" s="66"/>
      <c r="I771" s="66"/>
      <c r="J771" s="66"/>
      <c r="K771" s="66"/>
      <c r="L771" s="66"/>
      <c r="M771" s="66"/>
      <c r="N771" s="66"/>
      <c r="O771" s="66"/>
    </row>
    <row r="772" spans="1:15" ht="12.75">
      <c r="A772" s="269"/>
      <c r="B772" s="270"/>
      <c r="C772" s="271"/>
      <c r="D772" s="272"/>
      <c r="E772" s="272"/>
      <c r="F772" s="253"/>
      <c r="G772" s="275"/>
      <c r="H772" s="66"/>
      <c r="I772" s="66"/>
      <c r="J772" s="66"/>
      <c r="K772" s="66"/>
      <c r="L772" s="66"/>
      <c r="M772" s="66"/>
      <c r="N772" s="66"/>
      <c r="O772" s="66"/>
    </row>
    <row r="773" spans="1:15" ht="12.75">
      <c r="A773" s="269"/>
      <c r="B773" s="270"/>
      <c r="C773" s="271"/>
      <c r="D773" s="272"/>
      <c r="E773" s="272"/>
      <c r="F773" s="253"/>
      <c r="G773" s="275"/>
      <c r="H773" s="66"/>
      <c r="I773" s="66"/>
      <c r="J773" s="66"/>
      <c r="K773" s="66"/>
      <c r="L773" s="66"/>
      <c r="M773" s="66"/>
      <c r="N773" s="66"/>
      <c r="O773" s="66"/>
    </row>
    <row r="774" spans="1:15" ht="12.75">
      <c r="A774" s="269"/>
      <c r="B774" s="270"/>
      <c r="C774" s="271"/>
      <c r="D774" s="272"/>
      <c r="E774" s="272"/>
      <c r="F774" s="253"/>
      <c r="G774" s="275"/>
      <c r="H774" s="66"/>
      <c r="I774" s="66"/>
      <c r="J774" s="66"/>
      <c r="K774" s="66"/>
      <c r="L774" s="66"/>
      <c r="M774" s="66"/>
      <c r="N774" s="66"/>
      <c r="O774" s="66"/>
    </row>
    <row r="775" spans="1:15" ht="12.75">
      <c r="A775" s="269"/>
      <c r="B775" s="270"/>
      <c r="C775" s="271"/>
      <c r="D775" s="272"/>
      <c r="E775" s="272"/>
      <c r="F775" s="253"/>
      <c r="G775" s="275"/>
      <c r="H775" s="66"/>
      <c r="I775" s="66"/>
      <c r="J775" s="66"/>
      <c r="K775" s="66"/>
      <c r="L775" s="66"/>
      <c r="M775" s="66"/>
      <c r="N775" s="66"/>
      <c r="O775" s="66"/>
    </row>
    <row r="776" spans="1:15" ht="12.75">
      <c r="A776" s="269"/>
      <c r="B776" s="270"/>
      <c r="C776" s="271"/>
      <c r="D776" s="272"/>
      <c r="E776" s="272"/>
      <c r="F776" s="253"/>
      <c r="G776" s="275"/>
      <c r="H776" s="66"/>
      <c r="I776" s="66"/>
      <c r="J776" s="66"/>
      <c r="K776" s="66"/>
      <c r="L776" s="66"/>
      <c r="M776" s="66"/>
      <c r="N776" s="66"/>
      <c r="O776" s="66"/>
    </row>
    <row r="777" spans="1:15" ht="12.75">
      <c r="A777" s="269"/>
      <c r="B777" s="270"/>
      <c r="C777" s="271"/>
      <c r="D777" s="272"/>
      <c r="E777" s="272"/>
      <c r="F777" s="253"/>
      <c r="G777" s="275"/>
      <c r="H777" s="66"/>
      <c r="I777" s="66"/>
      <c r="J777" s="66"/>
      <c r="K777" s="66"/>
      <c r="L777" s="66"/>
      <c r="M777" s="66"/>
      <c r="N777" s="66"/>
      <c r="O777" s="66"/>
    </row>
    <row r="778" spans="1:15" ht="12.75">
      <c r="A778" s="269"/>
      <c r="B778" s="270"/>
      <c r="C778" s="271"/>
      <c r="D778" s="272"/>
      <c r="E778" s="272"/>
      <c r="F778" s="253"/>
      <c r="G778" s="275"/>
      <c r="H778" s="66"/>
      <c r="I778" s="66"/>
      <c r="J778" s="66"/>
      <c r="K778" s="66"/>
      <c r="L778" s="66"/>
      <c r="M778" s="66"/>
      <c r="N778" s="66"/>
      <c r="O778" s="66"/>
    </row>
    <row r="779" spans="1:15" ht="12.75">
      <c r="A779" s="269"/>
      <c r="B779" s="270"/>
      <c r="C779" s="271"/>
      <c r="D779" s="272"/>
      <c r="E779" s="272"/>
      <c r="F779" s="253"/>
      <c r="G779" s="275"/>
      <c r="H779" s="66"/>
      <c r="I779" s="66"/>
      <c r="J779" s="66"/>
      <c r="K779" s="66"/>
      <c r="L779" s="66"/>
      <c r="M779" s="66"/>
      <c r="N779" s="66"/>
      <c r="O779" s="66"/>
    </row>
    <row r="780" spans="1:15" ht="12.75">
      <c r="A780" s="269"/>
      <c r="B780" s="270"/>
      <c r="C780" s="271"/>
      <c r="D780" s="272"/>
      <c r="E780" s="272"/>
      <c r="F780" s="253"/>
      <c r="G780" s="275"/>
      <c r="H780" s="66"/>
      <c r="I780" s="66"/>
      <c r="J780" s="66"/>
      <c r="K780" s="66"/>
      <c r="L780" s="66"/>
      <c r="M780" s="66"/>
      <c r="N780" s="66"/>
      <c r="O780" s="66"/>
    </row>
    <row r="781" spans="1:15" ht="12.75">
      <c r="A781" s="269"/>
      <c r="B781" s="270"/>
      <c r="C781" s="271"/>
      <c r="D781" s="272"/>
      <c r="E781" s="272"/>
      <c r="F781" s="253"/>
      <c r="G781" s="275"/>
      <c r="H781" s="66"/>
      <c r="I781" s="66"/>
      <c r="J781" s="66"/>
      <c r="K781" s="66"/>
      <c r="L781" s="66"/>
      <c r="M781" s="66"/>
      <c r="N781" s="66"/>
      <c r="O781" s="66"/>
    </row>
    <row r="782" spans="1:15" ht="12.75">
      <c r="A782" s="269"/>
      <c r="B782" s="270"/>
      <c r="C782" s="271"/>
      <c r="D782" s="272"/>
      <c r="E782" s="272"/>
      <c r="F782" s="253"/>
      <c r="G782" s="275"/>
      <c r="H782" s="66"/>
      <c r="I782" s="66"/>
      <c r="J782" s="66"/>
      <c r="K782" s="66"/>
      <c r="L782" s="66"/>
      <c r="M782" s="66"/>
      <c r="N782" s="66"/>
      <c r="O782" s="66"/>
    </row>
    <row r="783" spans="1:15" ht="12.75">
      <c r="A783" s="269"/>
      <c r="B783" s="270"/>
      <c r="C783" s="271"/>
      <c r="D783" s="272"/>
      <c r="E783" s="272"/>
      <c r="F783" s="253"/>
      <c r="G783" s="275"/>
      <c r="H783" s="66"/>
      <c r="I783" s="66"/>
      <c r="J783" s="66"/>
      <c r="K783" s="66"/>
      <c r="L783" s="66"/>
      <c r="M783" s="66"/>
      <c r="N783" s="66"/>
      <c r="O783" s="66"/>
    </row>
    <row r="784" spans="1:15" ht="12.75">
      <c r="A784" s="269"/>
      <c r="B784" s="270"/>
      <c r="C784" s="271"/>
      <c r="D784" s="272"/>
      <c r="E784" s="272"/>
      <c r="F784" s="253"/>
      <c r="G784" s="275"/>
      <c r="H784" s="66"/>
      <c r="I784" s="66"/>
      <c r="J784" s="66"/>
      <c r="K784" s="66"/>
      <c r="L784" s="66"/>
      <c r="M784" s="66"/>
      <c r="N784" s="66"/>
      <c r="O784" s="66"/>
    </row>
    <row r="785" spans="1:15" ht="12.75">
      <c r="A785" s="269"/>
      <c r="B785" s="270"/>
      <c r="C785" s="271"/>
      <c r="D785" s="272"/>
      <c r="E785" s="272"/>
      <c r="F785" s="253"/>
      <c r="G785" s="275"/>
      <c r="H785" s="66"/>
      <c r="I785" s="66"/>
      <c r="J785" s="66"/>
      <c r="K785" s="66"/>
      <c r="L785" s="66"/>
      <c r="M785" s="66"/>
      <c r="N785" s="66"/>
      <c r="O785" s="66"/>
    </row>
    <row r="786" spans="1:15" ht="12.75">
      <c r="A786" s="269"/>
      <c r="B786" s="270"/>
      <c r="C786" s="271"/>
      <c r="D786" s="272"/>
      <c r="E786" s="272"/>
      <c r="F786" s="253"/>
      <c r="G786" s="275"/>
      <c r="H786" s="66"/>
      <c r="I786" s="66"/>
      <c r="J786" s="66"/>
      <c r="K786" s="66"/>
      <c r="L786" s="66"/>
      <c r="M786" s="66"/>
      <c r="N786" s="66"/>
      <c r="O786" s="66"/>
    </row>
    <row r="787" spans="1:15" ht="12.75">
      <c r="A787" s="269"/>
      <c r="B787" s="270"/>
      <c r="C787" s="271"/>
      <c r="D787" s="272"/>
      <c r="E787" s="272"/>
      <c r="F787" s="253"/>
      <c r="G787" s="275"/>
      <c r="H787" s="66"/>
      <c r="I787" s="66"/>
      <c r="J787" s="66"/>
      <c r="K787" s="66"/>
      <c r="L787" s="66"/>
      <c r="M787" s="66"/>
      <c r="N787" s="66"/>
      <c r="O787" s="66"/>
    </row>
    <row r="788" spans="1:15" ht="12.75">
      <c r="A788" s="269"/>
      <c r="B788" s="270"/>
      <c r="C788" s="271"/>
      <c r="D788" s="272"/>
      <c r="E788" s="272"/>
      <c r="F788" s="253"/>
      <c r="G788" s="275"/>
      <c r="H788" s="66"/>
      <c r="I788" s="66"/>
      <c r="J788" s="66"/>
      <c r="K788" s="66"/>
      <c r="L788" s="66"/>
      <c r="M788" s="66"/>
      <c r="N788" s="66"/>
      <c r="O788" s="66"/>
    </row>
    <row r="789" spans="1:15" ht="12.75">
      <c r="A789" s="269"/>
      <c r="B789" s="270"/>
      <c r="C789" s="271"/>
      <c r="D789" s="272"/>
      <c r="E789" s="272"/>
      <c r="F789" s="253"/>
      <c r="G789" s="275"/>
      <c r="H789" s="66"/>
      <c r="I789" s="66"/>
      <c r="J789" s="66"/>
      <c r="K789" s="66"/>
      <c r="L789" s="66"/>
      <c r="M789" s="66"/>
      <c r="N789" s="66"/>
      <c r="O789" s="66"/>
    </row>
    <row r="790" spans="1:15" ht="12.75">
      <c r="A790" s="269"/>
      <c r="B790" s="270"/>
      <c r="C790" s="271"/>
      <c r="D790" s="272"/>
      <c r="E790" s="272"/>
      <c r="F790" s="253"/>
      <c r="G790" s="275"/>
      <c r="H790" s="66"/>
      <c r="I790" s="66"/>
      <c r="J790" s="66"/>
      <c r="K790" s="66"/>
      <c r="L790" s="66"/>
      <c r="M790" s="66"/>
      <c r="N790" s="66"/>
      <c r="O790" s="66"/>
    </row>
    <row r="791" spans="1:15" ht="12.75">
      <c r="A791" s="269"/>
      <c r="B791" s="270"/>
      <c r="C791" s="271"/>
      <c r="D791" s="272"/>
      <c r="E791" s="272"/>
      <c r="F791" s="253"/>
      <c r="G791" s="275"/>
      <c r="H791" s="66"/>
      <c r="I791" s="66"/>
      <c r="J791" s="66"/>
      <c r="K791" s="66"/>
      <c r="L791" s="66"/>
      <c r="M791" s="66"/>
      <c r="N791" s="66"/>
      <c r="O791" s="66"/>
    </row>
    <row r="792" spans="1:15" ht="12.75">
      <c r="A792" s="269"/>
      <c r="B792" s="270"/>
      <c r="C792" s="271"/>
      <c r="D792" s="272"/>
      <c r="E792" s="272"/>
      <c r="F792" s="253"/>
      <c r="G792" s="275"/>
      <c r="H792" s="66"/>
      <c r="I792" s="66"/>
      <c r="J792" s="66"/>
      <c r="K792" s="66"/>
      <c r="L792" s="66"/>
      <c r="M792" s="66"/>
      <c r="N792" s="66"/>
      <c r="O792" s="66"/>
    </row>
    <row r="793" spans="1:15" ht="12.75">
      <c r="A793" s="269"/>
      <c r="B793" s="270"/>
      <c r="C793" s="271"/>
      <c r="D793" s="272"/>
      <c r="E793" s="272"/>
      <c r="F793" s="253"/>
      <c r="G793" s="275"/>
      <c r="H793" s="66"/>
      <c r="I793" s="66"/>
      <c r="J793" s="66"/>
      <c r="K793" s="66"/>
      <c r="L793" s="66"/>
      <c r="M793" s="66"/>
      <c r="N793" s="66"/>
      <c r="O793" s="66"/>
    </row>
    <row r="794" spans="1:15" ht="12.75">
      <c r="A794" s="269"/>
      <c r="B794" s="270"/>
      <c r="C794" s="271"/>
      <c r="D794" s="272"/>
      <c r="E794" s="272"/>
      <c r="F794" s="253"/>
      <c r="G794" s="275"/>
      <c r="H794" s="66"/>
      <c r="I794" s="66"/>
      <c r="J794" s="66"/>
      <c r="K794" s="66"/>
      <c r="L794" s="66"/>
      <c r="M794" s="66"/>
      <c r="N794" s="66"/>
      <c r="O794" s="66"/>
    </row>
    <row r="795" spans="1:15" ht="12.75">
      <c r="A795" s="269"/>
      <c r="B795" s="270"/>
      <c r="C795" s="271"/>
      <c r="D795" s="272"/>
      <c r="E795" s="272"/>
      <c r="F795" s="253"/>
      <c r="G795" s="275"/>
      <c r="H795" s="66"/>
      <c r="I795" s="66"/>
      <c r="J795" s="66"/>
      <c r="K795" s="66"/>
      <c r="L795" s="66"/>
      <c r="M795" s="66"/>
      <c r="N795" s="66"/>
      <c r="O795" s="66"/>
    </row>
    <row r="796" spans="1:15" ht="12.75">
      <c r="A796" s="269"/>
      <c r="B796" s="270"/>
      <c r="C796" s="271"/>
      <c r="D796" s="272"/>
      <c r="E796" s="272"/>
      <c r="F796" s="253"/>
      <c r="G796" s="275"/>
      <c r="H796" s="66"/>
      <c r="I796" s="66"/>
      <c r="J796" s="66"/>
      <c r="K796" s="66"/>
      <c r="L796" s="66"/>
      <c r="M796" s="66"/>
      <c r="N796" s="66"/>
      <c r="O796" s="66"/>
    </row>
    <row r="797" spans="1:15" ht="12.75">
      <c r="A797" s="269"/>
      <c r="B797" s="270"/>
      <c r="C797" s="271"/>
      <c r="D797" s="272"/>
      <c r="E797" s="272"/>
      <c r="F797" s="253"/>
      <c r="G797" s="275"/>
      <c r="H797" s="66"/>
      <c r="I797" s="66"/>
      <c r="J797" s="66"/>
      <c r="K797" s="66"/>
      <c r="L797" s="66"/>
      <c r="M797" s="66"/>
      <c r="N797" s="66"/>
      <c r="O797" s="66"/>
    </row>
    <row r="798" spans="1:15" ht="12.75">
      <c r="A798" s="269"/>
      <c r="B798" s="270"/>
      <c r="C798" s="271"/>
      <c r="D798" s="272"/>
      <c r="E798" s="272"/>
      <c r="F798" s="253"/>
      <c r="G798" s="275"/>
      <c r="H798" s="66"/>
      <c r="I798" s="66"/>
      <c r="J798" s="66"/>
      <c r="K798" s="66"/>
      <c r="L798" s="66"/>
      <c r="M798" s="66"/>
      <c r="N798" s="66"/>
      <c r="O798" s="66"/>
    </row>
    <row r="799" spans="1:15" ht="12.75">
      <c r="A799" s="269"/>
      <c r="B799" s="270"/>
      <c r="C799" s="271"/>
      <c r="D799" s="272"/>
      <c r="E799" s="272"/>
      <c r="F799" s="253"/>
      <c r="G799" s="275"/>
      <c r="H799" s="66"/>
      <c r="I799" s="66"/>
      <c r="J799" s="66"/>
      <c r="K799" s="66"/>
      <c r="L799" s="66"/>
      <c r="M799" s="66"/>
      <c r="N799" s="66"/>
      <c r="O799" s="66"/>
    </row>
    <row r="800" spans="1:15" ht="12.75">
      <c r="A800" s="269"/>
      <c r="B800" s="270"/>
      <c r="C800" s="271"/>
      <c r="D800" s="272"/>
      <c r="E800" s="272"/>
      <c r="F800" s="253"/>
      <c r="G800" s="275"/>
      <c r="H800" s="66"/>
      <c r="I800" s="66"/>
      <c r="J800" s="66"/>
      <c r="K800" s="66"/>
      <c r="L800" s="66"/>
      <c r="M800" s="66"/>
      <c r="N800" s="66"/>
      <c r="O800" s="66"/>
    </row>
    <row r="801" spans="1:15" ht="12.75">
      <c r="A801" s="269"/>
      <c r="B801" s="270"/>
      <c r="C801" s="271"/>
      <c r="D801" s="272"/>
      <c r="E801" s="272"/>
      <c r="F801" s="253"/>
      <c r="G801" s="275"/>
      <c r="H801" s="66"/>
      <c r="I801" s="66"/>
      <c r="J801" s="66"/>
      <c r="K801" s="66"/>
      <c r="L801" s="66"/>
      <c r="M801" s="66"/>
      <c r="N801" s="66"/>
      <c r="O801" s="66"/>
    </row>
    <row r="802" spans="1:15" ht="12.75">
      <c r="A802" s="269"/>
      <c r="B802" s="270"/>
      <c r="C802" s="271"/>
      <c r="D802" s="272"/>
      <c r="E802" s="272"/>
      <c r="F802" s="253"/>
      <c r="G802" s="275"/>
      <c r="H802" s="66"/>
      <c r="I802" s="66"/>
      <c r="J802" s="66"/>
      <c r="K802" s="66"/>
      <c r="L802" s="66"/>
      <c r="M802" s="66"/>
      <c r="N802" s="66"/>
      <c r="O802" s="66"/>
    </row>
    <row r="803" spans="1:15" ht="12.75">
      <c r="A803" s="269"/>
      <c r="B803" s="270"/>
      <c r="C803" s="271"/>
      <c r="D803" s="272"/>
      <c r="E803" s="272"/>
      <c r="F803" s="253"/>
      <c r="G803" s="275"/>
      <c r="H803" s="66"/>
      <c r="I803" s="66"/>
      <c r="J803" s="66"/>
      <c r="K803" s="66"/>
      <c r="L803" s="66"/>
      <c r="M803" s="66"/>
      <c r="N803" s="66"/>
      <c r="O803" s="66"/>
    </row>
    <row r="804" spans="1:15" ht="12.75">
      <c r="A804" s="269"/>
      <c r="B804" s="270"/>
      <c r="C804" s="271"/>
      <c r="D804" s="272"/>
      <c r="E804" s="272"/>
      <c r="F804" s="253"/>
      <c r="G804" s="275"/>
      <c r="H804" s="66"/>
      <c r="I804" s="66"/>
      <c r="J804" s="66"/>
      <c r="K804" s="66"/>
      <c r="L804" s="66"/>
      <c r="M804" s="66"/>
      <c r="N804" s="66"/>
      <c r="O804" s="66"/>
    </row>
    <row r="805" spans="1:15" ht="12.75">
      <c r="A805" s="269"/>
      <c r="B805" s="270"/>
      <c r="C805" s="271"/>
      <c r="D805" s="272"/>
      <c r="E805" s="272"/>
      <c r="F805" s="253"/>
      <c r="G805" s="275"/>
      <c r="H805" s="66"/>
      <c r="I805" s="66"/>
      <c r="J805" s="66"/>
      <c r="K805" s="66"/>
      <c r="L805" s="66"/>
      <c r="M805" s="66"/>
      <c r="N805" s="66"/>
      <c r="O805" s="66"/>
    </row>
    <row r="806" spans="1:15" ht="12.75">
      <c r="A806" s="269"/>
      <c r="B806" s="270"/>
      <c r="C806" s="271"/>
      <c r="D806" s="272"/>
      <c r="E806" s="272"/>
      <c r="F806" s="253"/>
      <c r="G806" s="275"/>
      <c r="H806" s="66"/>
      <c r="I806" s="66"/>
      <c r="J806" s="66"/>
      <c r="K806" s="66"/>
      <c r="L806" s="66"/>
      <c r="M806" s="66"/>
      <c r="N806" s="66"/>
      <c r="O806" s="66"/>
    </row>
    <row r="807" spans="1:15" ht="12.75">
      <c r="A807" s="269"/>
      <c r="B807" s="270"/>
      <c r="C807" s="271"/>
      <c r="D807" s="272"/>
      <c r="E807" s="272"/>
      <c r="F807" s="253"/>
      <c r="G807" s="275"/>
      <c r="H807" s="66"/>
      <c r="I807" s="66"/>
      <c r="J807" s="66"/>
      <c r="K807" s="66"/>
      <c r="L807" s="66"/>
      <c r="M807" s="66"/>
      <c r="N807" s="66"/>
      <c r="O807" s="66"/>
    </row>
    <row r="808" spans="1:15" ht="12.75">
      <c r="A808" s="269"/>
      <c r="B808" s="270"/>
      <c r="C808" s="271"/>
      <c r="D808" s="272"/>
      <c r="E808" s="272"/>
      <c r="F808" s="253"/>
      <c r="G808" s="275"/>
      <c r="H808" s="66"/>
      <c r="I808" s="66"/>
      <c r="J808" s="66"/>
      <c r="K808" s="66"/>
      <c r="L808" s="66"/>
      <c r="M808" s="66"/>
      <c r="N808" s="66"/>
      <c r="O808" s="66"/>
    </row>
    <row r="809" spans="1:15" ht="12.75">
      <c r="A809" s="269"/>
      <c r="B809" s="270"/>
      <c r="C809" s="271"/>
      <c r="D809" s="272"/>
      <c r="E809" s="272"/>
      <c r="F809" s="253"/>
      <c r="G809" s="275"/>
      <c r="H809" s="66"/>
      <c r="I809" s="66"/>
      <c r="J809" s="66"/>
      <c r="K809" s="66"/>
      <c r="L809" s="66"/>
      <c r="M809" s="66"/>
      <c r="N809" s="66"/>
      <c r="O809" s="66"/>
    </row>
    <row r="810" spans="1:15" ht="12.75">
      <c r="A810" s="269"/>
      <c r="B810" s="270"/>
      <c r="C810" s="271"/>
      <c r="D810" s="272"/>
      <c r="E810" s="272"/>
      <c r="F810" s="253"/>
      <c r="G810" s="275"/>
      <c r="H810" s="66"/>
      <c r="I810" s="66"/>
      <c r="J810" s="66"/>
      <c r="K810" s="66"/>
      <c r="L810" s="66"/>
      <c r="M810" s="66"/>
      <c r="N810" s="66"/>
      <c r="O810" s="66"/>
    </row>
    <row r="811" spans="1:15" ht="12.75">
      <c r="A811" s="269"/>
      <c r="B811" s="270"/>
      <c r="C811" s="271"/>
      <c r="D811" s="272"/>
      <c r="E811" s="272"/>
      <c r="F811" s="253"/>
      <c r="G811" s="275"/>
      <c r="H811" s="66"/>
      <c r="I811" s="66"/>
      <c r="J811" s="66"/>
      <c r="K811" s="66"/>
      <c r="L811" s="66"/>
      <c r="M811" s="66"/>
      <c r="N811" s="66"/>
      <c r="O811" s="66"/>
    </row>
    <row r="812" spans="1:15" ht="12.75">
      <c r="A812" s="269"/>
      <c r="B812" s="270"/>
      <c r="C812" s="271"/>
      <c r="D812" s="272"/>
      <c r="E812" s="272"/>
      <c r="F812" s="253"/>
      <c r="G812" s="275"/>
      <c r="H812" s="66"/>
      <c r="I812" s="66"/>
      <c r="J812" s="66"/>
      <c r="K812" s="66"/>
      <c r="L812" s="66"/>
      <c r="M812" s="66"/>
      <c r="N812" s="66"/>
      <c r="O812" s="66"/>
    </row>
    <row r="813" spans="1:15" ht="12.75">
      <c r="A813" s="269"/>
      <c r="B813" s="270"/>
      <c r="C813" s="271"/>
      <c r="D813" s="272"/>
      <c r="E813" s="272"/>
      <c r="F813" s="253"/>
      <c r="G813" s="275"/>
      <c r="H813" s="66"/>
      <c r="I813" s="66"/>
      <c r="J813" s="66"/>
      <c r="K813" s="66"/>
      <c r="L813" s="66"/>
      <c r="M813" s="66"/>
      <c r="N813" s="66"/>
      <c r="O813" s="66"/>
    </row>
    <row r="814" spans="1:15" ht="12.75">
      <c r="A814" s="269"/>
      <c r="B814" s="270"/>
      <c r="C814" s="271"/>
      <c r="D814" s="272"/>
      <c r="E814" s="272"/>
      <c r="F814" s="253"/>
      <c r="G814" s="275"/>
      <c r="H814" s="66"/>
      <c r="I814" s="66"/>
      <c r="J814" s="66"/>
      <c r="K814" s="66"/>
      <c r="L814" s="66"/>
      <c r="M814" s="66"/>
      <c r="N814" s="66"/>
      <c r="O814" s="66"/>
    </row>
    <row r="815" spans="1:15" ht="12.75">
      <c r="A815" s="269"/>
      <c r="B815" s="270"/>
      <c r="C815" s="271"/>
      <c r="D815" s="272"/>
      <c r="E815" s="272"/>
      <c r="F815" s="253"/>
      <c r="G815" s="275"/>
      <c r="H815" s="66"/>
      <c r="I815" s="66"/>
      <c r="J815" s="66"/>
      <c r="K815" s="66"/>
      <c r="L815" s="66"/>
      <c r="M815" s="66"/>
      <c r="N815" s="66"/>
      <c r="O815" s="66"/>
    </row>
    <row r="816" spans="1:15" ht="12.75">
      <c r="A816" s="269"/>
      <c r="B816" s="270"/>
      <c r="C816" s="271"/>
      <c r="D816" s="272"/>
      <c r="E816" s="272"/>
      <c r="F816" s="253"/>
      <c r="G816" s="275"/>
      <c r="H816" s="66"/>
      <c r="I816" s="66"/>
      <c r="J816" s="66"/>
      <c r="K816" s="66"/>
      <c r="L816" s="66"/>
      <c r="M816" s="66"/>
      <c r="N816" s="66"/>
      <c r="O816" s="66"/>
    </row>
    <row r="817" spans="1:15" ht="12.75">
      <c r="A817" s="269"/>
      <c r="B817" s="270"/>
      <c r="C817" s="271"/>
      <c r="D817" s="272"/>
      <c r="E817" s="272"/>
      <c r="F817" s="253"/>
      <c r="G817" s="275"/>
      <c r="H817" s="66"/>
      <c r="I817" s="66"/>
      <c r="J817" s="66"/>
      <c r="K817" s="66"/>
      <c r="L817" s="66"/>
      <c r="M817" s="66"/>
      <c r="N817" s="66"/>
      <c r="O817" s="66"/>
    </row>
    <row r="818" spans="1:15" ht="12.75">
      <c r="A818" s="269"/>
      <c r="B818" s="270"/>
      <c r="C818" s="271"/>
      <c r="D818" s="272"/>
      <c r="E818" s="272"/>
      <c r="F818" s="253"/>
      <c r="G818" s="275"/>
      <c r="H818" s="66"/>
      <c r="I818" s="66"/>
      <c r="J818" s="66"/>
      <c r="K818" s="66"/>
      <c r="L818" s="66"/>
      <c r="M818" s="66"/>
      <c r="N818" s="66"/>
      <c r="O818" s="66"/>
    </row>
    <row r="819" spans="1:15" ht="12.75">
      <c r="A819" s="269"/>
      <c r="B819" s="270"/>
      <c r="C819" s="271"/>
      <c r="D819" s="272"/>
      <c r="E819" s="272"/>
      <c r="F819" s="253"/>
      <c r="G819" s="275"/>
      <c r="H819" s="66"/>
      <c r="I819" s="66"/>
      <c r="J819" s="66"/>
      <c r="K819" s="66"/>
      <c r="L819" s="66"/>
      <c r="M819" s="66"/>
      <c r="N819" s="66"/>
      <c r="O819" s="66"/>
    </row>
    <row r="820" spans="1:15" ht="12.75">
      <c r="A820" s="269"/>
      <c r="B820" s="270"/>
      <c r="C820" s="271"/>
      <c r="D820" s="272"/>
      <c r="E820" s="272"/>
      <c r="F820" s="253"/>
      <c r="G820" s="275"/>
      <c r="H820" s="66"/>
      <c r="I820" s="66"/>
      <c r="J820" s="66"/>
      <c r="K820" s="66"/>
      <c r="L820" s="66"/>
      <c r="M820" s="66"/>
      <c r="N820" s="66"/>
      <c r="O820" s="66"/>
    </row>
    <row r="821" spans="1:15" ht="12.75">
      <c r="A821" s="269"/>
      <c r="B821" s="270"/>
      <c r="C821" s="271"/>
      <c r="D821" s="272"/>
      <c r="E821" s="272"/>
      <c r="F821" s="253"/>
      <c r="G821" s="275"/>
      <c r="H821" s="66"/>
      <c r="I821" s="66"/>
      <c r="J821" s="66"/>
      <c r="K821" s="66"/>
      <c r="L821" s="66"/>
      <c r="M821" s="66"/>
      <c r="N821" s="66"/>
      <c r="O821" s="66"/>
    </row>
    <row r="822" spans="1:15" ht="12.75">
      <c r="A822" s="269"/>
      <c r="B822" s="270"/>
      <c r="C822" s="271"/>
      <c r="D822" s="272"/>
      <c r="E822" s="272"/>
      <c r="F822" s="253"/>
      <c r="G822" s="275"/>
      <c r="H822" s="66"/>
      <c r="I822" s="66"/>
      <c r="J822" s="66"/>
      <c r="K822" s="66"/>
      <c r="L822" s="66"/>
      <c r="M822" s="66"/>
      <c r="N822" s="66"/>
      <c r="O822" s="66"/>
    </row>
    <row r="823" spans="1:15" ht="12.75">
      <c r="A823" s="269"/>
      <c r="B823" s="270"/>
      <c r="C823" s="271"/>
      <c r="D823" s="272"/>
      <c r="E823" s="272"/>
      <c r="F823" s="253"/>
      <c r="G823" s="275"/>
      <c r="H823" s="66"/>
      <c r="I823" s="66"/>
      <c r="J823" s="66"/>
      <c r="K823" s="66"/>
      <c r="L823" s="66"/>
      <c r="M823" s="66"/>
      <c r="N823" s="66"/>
      <c r="O823" s="66"/>
    </row>
    <row r="824" spans="1:15" ht="12.75">
      <c r="A824" s="269"/>
      <c r="B824" s="270"/>
      <c r="C824" s="271"/>
      <c r="D824" s="272"/>
      <c r="E824" s="272"/>
      <c r="F824" s="253"/>
      <c r="G824" s="275"/>
      <c r="H824" s="66"/>
      <c r="I824" s="66"/>
      <c r="J824" s="66"/>
      <c r="K824" s="66"/>
      <c r="L824" s="66"/>
      <c r="M824" s="66"/>
      <c r="N824" s="66"/>
      <c r="O824" s="66"/>
    </row>
    <row r="825" spans="1:15" ht="12.75">
      <c r="A825" s="269"/>
      <c r="B825" s="270"/>
      <c r="C825" s="271"/>
      <c r="D825" s="272"/>
      <c r="E825" s="272"/>
      <c r="F825" s="253"/>
      <c r="G825" s="275"/>
      <c r="H825" s="66"/>
      <c r="I825" s="66"/>
      <c r="J825" s="66"/>
      <c r="K825" s="66"/>
      <c r="L825" s="66"/>
      <c r="M825" s="66"/>
      <c r="N825" s="66"/>
      <c r="O825" s="66"/>
    </row>
    <row r="826" spans="1:15" ht="12.75">
      <c r="A826" s="269"/>
      <c r="B826" s="270"/>
      <c r="C826" s="271"/>
      <c r="D826" s="272"/>
      <c r="E826" s="272"/>
      <c r="F826" s="253"/>
      <c r="G826" s="275"/>
      <c r="H826" s="66"/>
      <c r="I826" s="66"/>
      <c r="J826" s="66"/>
      <c r="K826" s="66"/>
      <c r="L826" s="66"/>
      <c r="M826" s="66"/>
      <c r="N826" s="66"/>
      <c r="O826" s="66"/>
    </row>
    <row r="827" spans="1:15" ht="12.75">
      <c r="A827" s="269"/>
      <c r="B827" s="270"/>
      <c r="C827" s="271"/>
      <c r="D827" s="272"/>
      <c r="E827" s="272"/>
      <c r="F827" s="253"/>
      <c r="G827" s="275"/>
      <c r="H827" s="66"/>
      <c r="I827" s="66"/>
      <c r="J827" s="66"/>
      <c r="K827" s="66"/>
      <c r="L827" s="66"/>
      <c r="M827" s="66"/>
      <c r="N827" s="66"/>
      <c r="O827" s="66"/>
    </row>
    <row r="828" spans="1:15" ht="12.75">
      <c r="A828" s="269"/>
      <c r="B828" s="270"/>
      <c r="C828" s="271"/>
      <c r="D828" s="272"/>
      <c r="E828" s="272"/>
      <c r="F828" s="253"/>
      <c r="G828" s="275"/>
      <c r="H828" s="66"/>
      <c r="I828" s="66"/>
      <c r="J828" s="66"/>
      <c r="K828" s="66"/>
      <c r="L828" s="66"/>
      <c r="M828" s="66"/>
      <c r="N828" s="66"/>
      <c r="O828" s="66"/>
    </row>
    <row r="829" spans="1:15" ht="12.75">
      <c r="A829" s="269"/>
      <c r="B829" s="270"/>
      <c r="C829" s="271"/>
      <c r="D829" s="272"/>
      <c r="E829" s="272"/>
      <c r="F829" s="253"/>
      <c r="G829" s="275"/>
      <c r="H829" s="66"/>
      <c r="I829" s="66"/>
      <c r="J829" s="66"/>
      <c r="K829" s="66"/>
      <c r="L829" s="66"/>
      <c r="M829" s="66"/>
      <c r="N829" s="66"/>
      <c r="O829" s="66"/>
    </row>
    <row r="830" spans="1:15" ht="12.75">
      <c r="A830" s="269"/>
      <c r="B830" s="270"/>
      <c r="C830" s="271"/>
      <c r="D830" s="272"/>
      <c r="E830" s="272"/>
      <c r="F830" s="253"/>
      <c r="G830" s="275"/>
      <c r="H830" s="66"/>
      <c r="I830" s="66"/>
      <c r="J830" s="66"/>
      <c r="K830" s="66"/>
      <c r="L830" s="66"/>
      <c r="M830" s="66"/>
      <c r="N830" s="66"/>
      <c r="O830" s="66"/>
    </row>
    <row r="831" spans="1:15" ht="12.75">
      <c r="A831" s="269"/>
      <c r="B831" s="270"/>
      <c r="C831" s="271"/>
      <c r="D831" s="272"/>
      <c r="E831" s="272"/>
      <c r="F831" s="253"/>
      <c r="G831" s="275"/>
      <c r="H831" s="66"/>
      <c r="I831" s="66"/>
      <c r="J831" s="66"/>
      <c r="K831" s="66"/>
      <c r="L831" s="66"/>
      <c r="M831" s="66"/>
      <c r="N831" s="66"/>
      <c r="O831" s="66"/>
    </row>
    <row r="832" spans="1:15" ht="12.75">
      <c r="A832" s="269"/>
      <c r="B832" s="270"/>
      <c r="C832" s="271"/>
      <c r="D832" s="272"/>
      <c r="E832" s="272"/>
      <c r="F832" s="253"/>
      <c r="G832" s="275"/>
      <c r="H832" s="66"/>
      <c r="I832" s="66"/>
      <c r="J832" s="66"/>
      <c r="K832" s="66"/>
      <c r="L832" s="66"/>
      <c r="M832" s="66"/>
      <c r="N832" s="66"/>
      <c r="O832" s="66"/>
    </row>
    <row r="833" spans="1:15" ht="12.75">
      <c r="A833" s="269"/>
      <c r="B833" s="270"/>
      <c r="C833" s="271"/>
      <c r="D833" s="272"/>
      <c r="E833" s="272"/>
      <c r="F833" s="253"/>
      <c r="G833" s="275"/>
      <c r="H833" s="66"/>
      <c r="I833" s="66"/>
      <c r="J833" s="66"/>
      <c r="K833" s="66"/>
      <c r="L833" s="66"/>
      <c r="M833" s="66"/>
      <c r="N833" s="66"/>
      <c r="O833" s="66"/>
    </row>
    <row r="834" spans="1:15" ht="12.75">
      <c r="A834" s="269"/>
      <c r="B834" s="270"/>
      <c r="C834" s="271"/>
      <c r="D834" s="272"/>
      <c r="E834" s="272"/>
      <c r="F834" s="253"/>
      <c r="G834" s="275"/>
      <c r="H834" s="66"/>
      <c r="I834" s="66"/>
      <c r="J834" s="66"/>
      <c r="K834" s="66"/>
      <c r="L834" s="66"/>
      <c r="M834" s="66"/>
      <c r="N834" s="66"/>
      <c r="O834" s="66"/>
    </row>
    <row r="835" spans="1:15" ht="12.75">
      <c r="A835" s="269"/>
      <c r="B835" s="270"/>
      <c r="C835" s="271"/>
      <c r="D835" s="272"/>
      <c r="E835" s="272"/>
      <c r="F835" s="253"/>
      <c r="G835" s="275"/>
      <c r="H835" s="66"/>
      <c r="I835" s="66"/>
      <c r="J835" s="66"/>
      <c r="K835" s="66"/>
      <c r="L835" s="66"/>
      <c r="M835" s="66"/>
      <c r="N835" s="66"/>
      <c r="O835" s="66"/>
    </row>
    <row r="836" spans="1:15" ht="12.75">
      <c r="A836" s="269"/>
      <c r="B836" s="270"/>
      <c r="C836" s="271"/>
      <c r="D836" s="272"/>
      <c r="E836" s="272"/>
      <c r="F836" s="253"/>
      <c r="G836" s="275"/>
      <c r="H836" s="66"/>
      <c r="I836" s="66"/>
      <c r="J836" s="66"/>
      <c r="K836" s="66"/>
      <c r="L836" s="66"/>
      <c r="M836" s="66"/>
      <c r="N836" s="66"/>
      <c r="O836" s="66"/>
    </row>
    <row r="837" spans="1:15" ht="12.75">
      <c r="A837" s="269"/>
      <c r="B837" s="270"/>
      <c r="C837" s="271"/>
      <c r="D837" s="272"/>
      <c r="E837" s="272"/>
      <c r="F837" s="253"/>
      <c r="G837" s="275"/>
      <c r="H837" s="66"/>
      <c r="I837" s="66"/>
      <c r="J837" s="66"/>
      <c r="K837" s="66"/>
      <c r="L837" s="66"/>
      <c r="M837" s="66"/>
      <c r="N837" s="66"/>
      <c r="O837" s="66"/>
    </row>
    <row r="838" spans="1:15" ht="12.75">
      <c r="A838" s="269"/>
      <c r="B838" s="270"/>
      <c r="C838" s="271"/>
      <c r="D838" s="272"/>
      <c r="E838" s="272"/>
      <c r="F838" s="253"/>
      <c r="G838" s="275"/>
      <c r="H838" s="66"/>
      <c r="I838" s="66"/>
      <c r="J838" s="66"/>
      <c r="K838" s="66"/>
      <c r="L838" s="66"/>
      <c r="M838" s="66"/>
      <c r="N838" s="66"/>
      <c r="O838" s="66"/>
    </row>
    <row r="839" spans="1:15" ht="12.75">
      <c r="A839" s="269"/>
      <c r="B839" s="270"/>
      <c r="C839" s="271"/>
      <c r="D839" s="272"/>
      <c r="E839" s="272"/>
      <c r="F839" s="253"/>
      <c r="G839" s="275"/>
      <c r="H839" s="66"/>
      <c r="I839" s="66"/>
      <c r="J839" s="66"/>
      <c r="K839" s="66"/>
      <c r="L839" s="66"/>
      <c r="M839" s="66"/>
      <c r="N839" s="66"/>
      <c r="O839" s="66"/>
    </row>
    <row r="840" spans="1:15" ht="12.75">
      <c r="A840" s="269"/>
      <c r="B840" s="270"/>
      <c r="C840" s="271"/>
      <c r="D840" s="272"/>
      <c r="E840" s="272"/>
      <c r="F840" s="253"/>
      <c r="G840" s="275"/>
      <c r="H840" s="66"/>
      <c r="I840" s="66"/>
      <c r="J840" s="66"/>
      <c r="K840" s="66"/>
      <c r="L840" s="66"/>
      <c r="M840" s="66"/>
      <c r="N840" s="66"/>
      <c r="O840" s="66"/>
    </row>
    <row r="841" spans="1:15" ht="12.75">
      <c r="A841" s="269"/>
      <c r="B841" s="270"/>
      <c r="C841" s="271"/>
      <c r="D841" s="272"/>
      <c r="E841" s="272"/>
      <c r="F841" s="253"/>
      <c r="G841" s="275"/>
      <c r="H841" s="66"/>
      <c r="I841" s="66"/>
      <c r="J841" s="66"/>
      <c r="K841" s="66"/>
      <c r="L841" s="66"/>
      <c r="M841" s="66"/>
      <c r="N841" s="66"/>
      <c r="O841" s="66"/>
    </row>
    <row r="842" spans="1:15" ht="12.75">
      <c r="A842" s="269"/>
      <c r="B842" s="270"/>
      <c r="C842" s="271"/>
      <c r="D842" s="272"/>
      <c r="E842" s="272"/>
      <c r="F842" s="253"/>
      <c r="G842" s="275"/>
      <c r="H842" s="66"/>
      <c r="I842" s="66"/>
      <c r="J842" s="66"/>
      <c r="K842" s="66"/>
      <c r="L842" s="66"/>
      <c r="M842" s="66"/>
      <c r="N842" s="66"/>
      <c r="O842" s="66"/>
    </row>
    <row r="843" spans="1:15" ht="12.75">
      <c r="A843" s="269"/>
      <c r="B843" s="270"/>
      <c r="C843" s="271"/>
      <c r="D843" s="272"/>
      <c r="E843" s="272"/>
      <c r="F843" s="253"/>
      <c r="G843" s="275"/>
      <c r="H843" s="66"/>
      <c r="I843" s="66"/>
      <c r="J843" s="66"/>
      <c r="K843" s="66"/>
      <c r="L843" s="66"/>
      <c r="M843" s="66"/>
      <c r="N843" s="66"/>
      <c r="O843" s="66"/>
    </row>
    <row r="844" spans="1:15" ht="12.75">
      <c r="A844" s="269"/>
      <c r="B844" s="270"/>
      <c r="C844" s="271"/>
      <c r="D844" s="272"/>
      <c r="E844" s="272"/>
      <c r="F844" s="253"/>
      <c r="G844" s="275"/>
      <c r="H844" s="66"/>
      <c r="I844" s="66"/>
      <c r="J844" s="66"/>
      <c r="K844" s="66"/>
      <c r="L844" s="66"/>
      <c r="M844" s="66"/>
      <c r="N844" s="66"/>
      <c r="O844" s="66"/>
    </row>
    <row r="845" spans="1:15" ht="12.75">
      <c r="A845" s="269"/>
      <c r="B845" s="270"/>
      <c r="C845" s="271"/>
      <c r="D845" s="272"/>
      <c r="E845" s="272"/>
      <c r="F845" s="253"/>
      <c r="G845" s="275"/>
      <c r="H845" s="66"/>
      <c r="I845" s="66"/>
      <c r="J845" s="66"/>
      <c r="K845" s="66"/>
      <c r="L845" s="66"/>
      <c r="M845" s="66"/>
      <c r="N845" s="66"/>
      <c r="O845" s="66"/>
    </row>
    <row r="846" spans="1:15" ht="12.75">
      <c r="A846" s="269"/>
      <c r="B846" s="270"/>
      <c r="C846" s="271"/>
      <c r="D846" s="272"/>
      <c r="E846" s="272"/>
      <c r="F846" s="253"/>
      <c r="G846" s="275"/>
      <c r="H846" s="66"/>
      <c r="I846" s="66"/>
      <c r="J846" s="66"/>
      <c r="K846" s="66"/>
      <c r="L846" s="66"/>
      <c r="M846" s="66"/>
      <c r="N846" s="66"/>
      <c r="O846" s="66"/>
    </row>
    <row r="847" spans="1:15" ht="12.75">
      <c r="A847" s="269"/>
      <c r="B847" s="270"/>
      <c r="C847" s="271"/>
      <c r="D847" s="272"/>
      <c r="E847" s="272"/>
      <c r="F847" s="253"/>
      <c r="G847" s="275"/>
      <c r="H847" s="66"/>
      <c r="I847" s="66"/>
      <c r="J847" s="66"/>
      <c r="K847" s="66"/>
      <c r="L847" s="66"/>
      <c r="M847" s="66"/>
      <c r="N847" s="66"/>
      <c r="O847" s="66"/>
    </row>
    <row r="848" spans="1:15" ht="12.75">
      <c r="A848" s="269"/>
      <c r="B848" s="270"/>
      <c r="C848" s="271"/>
      <c r="D848" s="272"/>
      <c r="E848" s="272"/>
      <c r="F848" s="253"/>
      <c r="G848" s="275"/>
      <c r="H848" s="66"/>
      <c r="I848" s="66"/>
      <c r="J848" s="66"/>
      <c r="K848" s="66"/>
      <c r="L848" s="66"/>
      <c r="M848" s="66"/>
      <c r="N848" s="66"/>
      <c r="O848" s="66"/>
    </row>
    <row r="849" spans="1:15" ht="12.75">
      <c r="A849" s="269"/>
      <c r="B849" s="270"/>
      <c r="C849" s="271"/>
      <c r="D849" s="272"/>
      <c r="E849" s="272"/>
      <c r="F849" s="253"/>
      <c r="G849" s="275"/>
      <c r="H849" s="66"/>
      <c r="I849" s="66"/>
      <c r="J849" s="66"/>
      <c r="K849" s="66"/>
      <c r="L849" s="66"/>
      <c r="M849" s="66"/>
      <c r="N849" s="66"/>
      <c r="O849" s="66"/>
    </row>
    <row r="850" spans="1:15" ht="12.75">
      <c r="A850" s="269"/>
      <c r="B850" s="270"/>
      <c r="C850" s="271"/>
      <c r="D850" s="272"/>
      <c r="E850" s="272"/>
      <c r="F850" s="253"/>
      <c r="G850" s="275"/>
      <c r="H850" s="66"/>
      <c r="I850" s="66"/>
      <c r="J850" s="66"/>
      <c r="K850" s="66"/>
      <c r="L850" s="66"/>
      <c r="M850" s="66"/>
      <c r="N850" s="66"/>
      <c r="O850" s="66"/>
    </row>
    <row r="851" spans="1:15" ht="12.75">
      <c r="A851" s="269"/>
      <c r="B851" s="270"/>
      <c r="C851" s="271"/>
      <c r="D851" s="272"/>
      <c r="E851" s="272"/>
      <c r="F851" s="253"/>
      <c r="G851" s="275"/>
      <c r="H851" s="66"/>
      <c r="I851" s="66"/>
      <c r="J851" s="66"/>
      <c r="K851" s="66"/>
      <c r="L851" s="66"/>
      <c r="M851" s="66"/>
      <c r="N851" s="66"/>
      <c r="O851" s="66"/>
    </row>
    <row r="852" spans="1:15" ht="12.75">
      <c r="A852" s="269"/>
      <c r="B852" s="270"/>
      <c r="C852" s="271"/>
      <c r="D852" s="272"/>
      <c r="E852" s="272"/>
      <c r="F852" s="253"/>
      <c r="G852" s="275"/>
      <c r="H852" s="66"/>
      <c r="I852" s="66"/>
      <c r="J852" s="66"/>
      <c r="K852" s="66"/>
      <c r="L852" s="66"/>
      <c r="M852" s="66"/>
      <c r="N852" s="66"/>
      <c r="O852" s="66"/>
    </row>
    <row r="853" spans="1:15" ht="12.75">
      <c r="A853" s="269"/>
      <c r="B853" s="270"/>
      <c r="C853" s="271"/>
      <c r="D853" s="272"/>
      <c r="E853" s="272"/>
      <c r="F853" s="253"/>
      <c r="G853" s="275"/>
      <c r="H853" s="66"/>
      <c r="I853" s="66"/>
      <c r="J853" s="66"/>
      <c r="K853" s="66"/>
      <c r="L853" s="66"/>
      <c r="M853" s="66"/>
      <c r="N853" s="66"/>
      <c r="O853" s="66"/>
    </row>
    <row r="854" spans="1:15" ht="12.75">
      <c r="A854" s="269"/>
      <c r="B854" s="270"/>
      <c r="C854" s="271"/>
      <c r="D854" s="272"/>
      <c r="E854" s="272"/>
      <c r="F854" s="253"/>
      <c r="G854" s="275"/>
      <c r="H854" s="66"/>
      <c r="I854" s="66"/>
      <c r="J854" s="66"/>
      <c r="K854" s="66"/>
      <c r="L854" s="66"/>
      <c r="M854" s="66"/>
      <c r="N854" s="66"/>
      <c r="O854" s="66"/>
    </row>
    <row r="855" spans="1:15" ht="12.75">
      <c r="A855" s="269"/>
      <c r="B855" s="270"/>
      <c r="C855" s="271"/>
      <c r="D855" s="272"/>
      <c r="E855" s="272"/>
      <c r="F855" s="253"/>
      <c r="G855" s="275"/>
      <c r="H855" s="66"/>
      <c r="I855" s="66"/>
      <c r="J855" s="66"/>
      <c r="K855" s="66"/>
      <c r="L855" s="66"/>
      <c r="M855" s="66"/>
      <c r="N855" s="66"/>
      <c r="O855" s="66"/>
    </row>
    <row r="856" spans="1:15" ht="12.75">
      <c r="A856" s="269"/>
      <c r="B856" s="270"/>
      <c r="C856" s="271"/>
      <c r="D856" s="272"/>
      <c r="E856" s="272"/>
      <c r="F856" s="253"/>
      <c r="G856" s="275"/>
      <c r="H856" s="66"/>
      <c r="I856" s="66"/>
      <c r="J856" s="66"/>
      <c r="K856" s="66"/>
      <c r="L856" s="66"/>
      <c r="M856" s="66"/>
      <c r="N856" s="66"/>
      <c r="O856" s="66"/>
    </row>
    <row r="857" spans="1:15" ht="12.75">
      <c r="A857" s="269"/>
      <c r="B857" s="270"/>
      <c r="C857" s="271"/>
      <c r="D857" s="272"/>
      <c r="E857" s="272"/>
      <c r="F857" s="253"/>
      <c r="G857" s="275"/>
      <c r="H857" s="66"/>
      <c r="I857" s="66"/>
      <c r="J857" s="66"/>
      <c r="K857" s="66"/>
      <c r="L857" s="66"/>
      <c r="M857" s="66"/>
      <c r="N857" s="66"/>
      <c r="O857" s="66"/>
    </row>
    <row r="858" spans="1:15" ht="12.75">
      <c r="A858" s="269"/>
      <c r="B858" s="270"/>
      <c r="C858" s="271"/>
      <c r="D858" s="272"/>
      <c r="E858" s="272"/>
      <c r="F858" s="253"/>
      <c r="G858" s="275"/>
      <c r="H858" s="66"/>
      <c r="I858" s="66"/>
      <c r="J858" s="66"/>
      <c r="K858" s="66"/>
      <c r="L858" s="66"/>
      <c r="M858" s="66"/>
      <c r="N858" s="66"/>
      <c r="O858" s="66"/>
    </row>
    <row r="859" spans="1:15" ht="12.75">
      <c r="A859" s="269"/>
      <c r="B859" s="270"/>
      <c r="C859" s="271"/>
      <c r="D859" s="272"/>
      <c r="E859" s="272"/>
      <c r="F859" s="253"/>
      <c r="G859" s="275"/>
      <c r="H859" s="66"/>
      <c r="I859" s="66"/>
      <c r="J859" s="66"/>
      <c r="K859" s="66"/>
      <c r="L859" s="66"/>
      <c r="M859" s="66"/>
      <c r="N859" s="66"/>
      <c r="O859" s="66"/>
    </row>
    <row r="860" spans="1:15" ht="12.75">
      <c r="A860" s="269"/>
      <c r="B860" s="270"/>
      <c r="C860" s="271"/>
      <c r="D860" s="272"/>
      <c r="E860" s="272"/>
      <c r="F860" s="253"/>
      <c r="G860" s="275"/>
      <c r="H860" s="66"/>
      <c r="I860" s="66"/>
      <c r="J860" s="66"/>
      <c r="K860" s="66"/>
      <c r="L860" s="66"/>
      <c r="M860" s="66"/>
      <c r="N860" s="66"/>
      <c r="O860" s="66"/>
    </row>
    <row r="861" spans="1:15" ht="12.75">
      <c r="A861" s="269"/>
      <c r="B861" s="270"/>
      <c r="C861" s="271"/>
      <c r="D861" s="272"/>
      <c r="E861" s="272"/>
      <c r="F861" s="253"/>
      <c r="G861" s="275"/>
      <c r="H861" s="66"/>
      <c r="I861" s="66"/>
      <c r="J861" s="66"/>
      <c r="K861" s="66"/>
      <c r="L861" s="66"/>
      <c r="M861" s="66"/>
      <c r="N861" s="66"/>
      <c r="O861" s="66"/>
    </row>
    <row r="862" spans="1:15" ht="12.75">
      <c r="A862" s="269"/>
      <c r="B862" s="270"/>
      <c r="C862" s="271"/>
      <c r="D862" s="272"/>
      <c r="E862" s="272"/>
      <c r="F862" s="253"/>
      <c r="G862" s="275"/>
      <c r="H862" s="66"/>
      <c r="I862" s="66"/>
      <c r="J862" s="66"/>
      <c r="K862" s="66"/>
      <c r="L862" s="66"/>
      <c r="M862" s="66"/>
      <c r="N862" s="66"/>
      <c r="O862" s="66"/>
    </row>
    <row r="863" spans="1:15" ht="12.75">
      <c r="A863" s="269"/>
      <c r="B863" s="270"/>
      <c r="C863" s="271"/>
      <c r="D863" s="272"/>
      <c r="E863" s="272"/>
      <c r="F863" s="253"/>
      <c r="G863" s="275"/>
      <c r="H863" s="66"/>
      <c r="I863" s="66"/>
      <c r="J863" s="66"/>
      <c r="K863" s="66"/>
      <c r="L863" s="66"/>
      <c r="M863" s="66"/>
      <c r="N863" s="66"/>
      <c r="O863" s="66"/>
    </row>
    <row r="864" spans="1:15" ht="12.75">
      <c r="A864" s="269"/>
      <c r="B864" s="270"/>
      <c r="C864" s="271"/>
      <c r="D864" s="272"/>
      <c r="E864" s="272"/>
      <c r="F864" s="253"/>
      <c r="G864" s="275"/>
      <c r="H864" s="66"/>
      <c r="I864" s="66"/>
      <c r="J864" s="66"/>
      <c r="K864" s="66"/>
      <c r="L864" s="66"/>
      <c r="M864" s="66"/>
      <c r="N864" s="66"/>
      <c r="O864" s="66"/>
    </row>
    <row r="865" spans="1:15" ht="12.75">
      <c r="A865" s="269"/>
      <c r="B865" s="270"/>
      <c r="C865" s="271"/>
      <c r="D865" s="272"/>
      <c r="E865" s="272"/>
      <c r="F865" s="253"/>
      <c r="G865" s="275"/>
      <c r="H865" s="66"/>
      <c r="I865" s="66"/>
      <c r="J865" s="66"/>
      <c r="K865" s="66"/>
      <c r="L865" s="66"/>
      <c r="M865" s="66"/>
      <c r="N865" s="66"/>
      <c r="O865" s="66"/>
    </row>
    <row r="866" spans="1:15" ht="12.75">
      <c r="A866" s="269"/>
      <c r="B866" s="270"/>
      <c r="C866" s="271"/>
      <c r="D866" s="272"/>
      <c r="E866" s="272"/>
      <c r="F866" s="253"/>
      <c r="G866" s="275"/>
      <c r="H866" s="66"/>
      <c r="I866" s="66"/>
      <c r="J866" s="66"/>
      <c r="K866" s="66"/>
      <c r="L866" s="66"/>
      <c r="M866" s="66"/>
      <c r="N866" s="66"/>
      <c r="O866" s="66"/>
    </row>
    <row r="867" spans="1:15" ht="12.75">
      <c r="A867" s="269"/>
      <c r="B867" s="270"/>
      <c r="C867" s="271"/>
      <c r="D867" s="272"/>
      <c r="E867" s="272"/>
      <c r="F867" s="253"/>
      <c r="G867" s="275"/>
      <c r="H867" s="66"/>
      <c r="I867" s="66"/>
      <c r="J867" s="66"/>
      <c r="K867" s="66"/>
      <c r="L867" s="66"/>
      <c r="M867" s="66"/>
      <c r="N867" s="66"/>
      <c r="O867" s="66"/>
    </row>
    <row r="868" spans="1:15" ht="12.75">
      <c r="A868" s="269"/>
      <c r="B868" s="270"/>
      <c r="C868" s="271"/>
      <c r="D868" s="272"/>
      <c r="E868" s="272"/>
      <c r="F868" s="253"/>
      <c r="G868" s="275"/>
      <c r="H868" s="66"/>
      <c r="I868" s="66"/>
      <c r="J868" s="66"/>
      <c r="K868" s="66"/>
      <c r="L868" s="66"/>
      <c r="M868" s="66"/>
      <c r="N868" s="66"/>
      <c r="O868" s="66"/>
    </row>
    <row r="869" spans="1:15" ht="12.75">
      <c r="A869" s="269"/>
      <c r="B869" s="270"/>
      <c r="C869" s="271"/>
      <c r="D869" s="272"/>
      <c r="E869" s="272"/>
      <c r="F869" s="253"/>
      <c r="G869" s="275"/>
      <c r="H869" s="66"/>
      <c r="I869" s="66"/>
      <c r="J869" s="66"/>
      <c r="K869" s="66"/>
      <c r="L869" s="66"/>
      <c r="M869" s="66"/>
      <c r="N869" s="66"/>
      <c r="O869" s="66"/>
    </row>
    <row r="870" spans="1:15" ht="12.75">
      <c r="A870" s="269"/>
      <c r="B870" s="270"/>
      <c r="C870" s="271"/>
      <c r="D870" s="272"/>
      <c r="E870" s="272"/>
      <c r="F870" s="253"/>
      <c r="G870" s="275"/>
      <c r="H870" s="66"/>
      <c r="I870" s="66"/>
      <c r="J870" s="66"/>
      <c r="K870" s="66"/>
      <c r="L870" s="66"/>
      <c r="M870" s="66"/>
      <c r="N870" s="66"/>
      <c r="O870" s="66"/>
    </row>
    <row r="871" spans="1:15" ht="12.75">
      <c r="A871" s="269"/>
      <c r="B871" s="270"/>
      <c r="C871" s="271"/>
      <c r="D871" s="272"/>
      <c r="E871" s="272"/>
      <c r="F871" s="253"/>
      <c r="G871" s="275"/>
      <c r="H871" s="66"/>
      <c r="I871" s="66"/>
      <c r="J871" s="66"/>
      <c r="K871" s="66"/>
      <c r="L871" s="66"/>
      <c r="M871" s="66"/>
      <c r="N871" s="66"/>
      <c r="O871" s="66"/>
    </row>
    <row r="872" spans="1:15" ht="12.75">
      <c r="A872" s="269"/>
      <c r="B872" s="270"/>
      <c r="C872" s="271"/>
      <c r="D872" s="272"/>
      <c r="E872" s="272"/>
      <c r="F872" s="253"/>
      <c r="G872" s="275"/>
      <c r="H872" s="66"/>
      <c r="I872" s="66"/>
      <c r="J872" s="66"/>
      <c r="K872" s="66"/>
      <c r="L872" s="66"/>
      <c r="M872" s="66"/>
      <c r="N872" s="66"/>
      <c r="O872" s="66"/>
    </row>
    <row r="873" spans="1:15" ht="12.75">
      <c r="A873" s="269"/>
      <c r="B873" s="270"/>
      <c r="C873" s="271"/>
      <c r="D873" s="272"/>
      <c r="E873" s="272"/>
      <c r="F873" s="253"/>
      <c r="G873" s="275"/>
      <c r="H873" s="66"/>
      <c r="I873" s="66"/>
      <c r="J873" s="66"/>
      <c r="K873" s="66"/>
      <c r="L873" s="66"/>
      <c r="M873" s="66"/>
      <c r="N873" s="66"/>
      <c r="O873" s="66"/>
    </row>
    <row r="874" spans="1:15" ht="12.75">
      <c r="A874" s="269"/>
      <c r="B874" s="270"/>
      <c r="C874" s="271"/>
      <c r="D874" s="272"/>
      <c r="E874" s="272"/>
      <c r="F874" s="253"/>
      <c r="G874" s="275"/>
      <c r="H874" s="66"/>
      <c r="I874" s="66"/>
      <c r="J874" s="66"/>
      <c r="K874" s="66"/>
      <c r="L874" s="66"/>
      <c r="M874" s="66"/>
      <c r="N874" s="66"/>
      <c r="O874" s="66"/>
    </row>
    <row r="875" spans="1:15" ht="12.75">
      <c r="A875" s="269"/>
      <c r="B875" s="270"/>
      <c r="C875" s="271"/>
      <c r="D875" s="272"/>
      <c r="E875" s="272"/>
      <c r="F875" s="253"/>
      <c r="G875" s="275"/>
      <c r="H875" s="66"/>
      <c r="I875" s="66"/>
      <c r="J875" s="66"/>
      <c r="K875" s="66"/>
      <c r="L875" s="66"/>
      <c r="M875" s="66"/>
      <c r="N875" s="66"/>
      <c r="O875" s="66"/>
    </row>
    <row r="876" spans="1:15" ht="12.75">
      <c r="A876" s="269"/>
      <c r="B876" s="270"/>
      <c r="C876" s="271"/>
      <c r="D876" s="272"/>
      <c r="E876" s="272"/>
      <c r="F876" s="253"/>
      <c r="G876" s="275"/>
      <c r="H876" s="66"/>
      <c r="I876" s="66"/>
      <c r="J876" s="66"/>
      <c r="K876" s="66"/>
      <c r="L876" s="66"/>
      <c r="M876" s="66"/>
      <c r="N876" s="66"/>
      <c r="O876" s="66"/>
    </row>
  </sheetData>
  <sheetProtection password="C7F0" sheet="1" objects="1" scenarios="1" selectLockedCells="1" selectUnlockedCells="1"/>
  <mergeCells count="21">
    <mergeCell ref="A1:B1"/>
    <mergeCell ref="A40:F40"/>
    <mergeCell ref="A44:F44"/>
    <mergeCell ref="A49:F49"/>
    <mergeCell ref="A55:F55"/>
    <mergeCell ref="A61:F61"/>
    <mergeCell ref="A21:F21"/>
    <mergeCell ref="A154:F154"/>
    <mergeCell ref="A159:F159"/>
    <mergeCell ref="A114:F114"/>
    <mergeCell ref="A119:F119"/>
    <mergeCell ref="A129:F129"/>
    <mergeCell ref="A135:F135"/>
    <mergeCell ref="A141:F141"/>
    <mergeCell ref="A147:F147"/>
    <mergeCell ref="A109:F109"/>
    <mergeCell ref="A71:F71"/>
    <mergeCell ref="A79:F79"/>
    <mergeCell ref="A86:F86"/>
    <mergeCell ref="A96:F96"/>
    <mergeCell ref="A103:F103"/>
  </mergeCells>
  <conditionalFormatting sqref="F22">
    <cfRule type="expression" dxfId="2" priority="1">
      <formula>IF(C22="YES",1,0)</formula>
    </cfRule>
  </conditionalFormatting>
  <dataValidations count="1">
    <dataValidation type="list" allowBlank="1" showInputMessage="1" showErrorMessage="1" sqref="C120:C126 C136:C138 C142:C144 C148:C151 C155:C156 C130:C132 C160:C167 C80:C83 C87:C93 C97:C100 C104:C106 C110:C111 C115:C116 C62:C68 C56:C58 C50:C52 C45:C46 C41 C72:C76">
      <formula1>YesNo1</formula1>
    </dataValidation>
  </dataValidations>
  <pageMargins left="0.7" right="0.7" top="0.75" bottom="0.75" header="0.3" footer="0.3"/>
  <pageSetup orientation="portrait" r:id="rId1"/>
  <ignoredErrors>
    <ignoredError sqref="F90" formula="1"/>
  </ignoredErrors>
  <drawing r:id="rId2"/>
</worksheet>
</file>

<file path=xl/worksheets/sheet5.xml><?xml version="1.0" encoding="utf-8"?>
<worksheet xmlns="http://schemas.openxmlformats.org/spreadsheetml/2006/main" xmlns:r="http://schemas.openxmlformats.org/officeDocument/2006/relationships">
  <dimension ref="A1:F361"/>
  <sheetViews>
    <sheetView view="pageLayout" workbookViewId="0"/>
  </sheetViews>
  <sheetFormatPr defaultRowHeight="15"/>
  <cols>
    <col min="1" max="1" width="3" style="21" customWidth="1"/>
    <col min="2" max="2" width="21.7109375" style="1" customWidth="1"/>
    <col min="3" max="3" width="27.28515625" style="1" customWidth="1"/>
    <col min="4" max="4" width="12.5703125" style="1" customWidth="1"/>
    <col min="5" max="5" width="24.140625" style="1" customWidth="1"/>
    <col min="6" max="6" width="3" style="1" hidden="1" customWidth="1"/>
  </cols>
  <sheetData>
    <row r="1" spans="1:6" ht="29.25" customHeight="1">
      <c r="A1" s="343"/>
      <c r="B1" s="334"/>
      <c r="C1" s="334"/>
      <c r="D1" s="334"/>
      <c r="E1" s="334"/>
      <c r="F1" s="334"/>
    </row>
    <row r="2" spans="1:6" ht="40.5" customHeight="1">
      <c r="A2" s="342"/>
      <c r="B2" s="344" t="s">
        <v>407</v>
      </c>
      <c r="C2" s="341"/>
      <c r="D2" s="340"/>
      <c r="E2" s="340"/>
      <c r="F2" s="340"/>
    </row>
    <row r="3" spans="1:6" ht="23.25" customHeight="1">
      <c r="A3" s="478" t="s">
        <v>408</v>
      </c>
      <c r="B3" s="479"/>
      <c r="C3" s="479"/>
      <c r="D3" s="479"/>
      <c r="E3" s="479"/>
      <c r="F3" s="334"/>
    </row>
    <row r="4" spans="1:6" ht="22.5" customHeight="1">
      <c r="A4" s="474" t="s">
        <v>409</v>
      </c>
      <c r="B4" s="474"/>
      <c r="C4" s="474"/>
      <c r="D4" s="474"/>
      <c r="E4" s="474"/>
      <c r="F4" s="334"/>
    </row>
    <row r="5" spans="1:6" ht="22.5" customHeight="1">
      <c r="A5" s="474" t="s">
        <v>404</v>
      </c>
      <c r="B5" s="474"/>
      <c r="C5" s="474"/>
      <c r="D5" s="474"/>
      <c r="E5" s="474"/>
      <c r="F5" s="334"/>
    </row>
    <row r="6" spans="1:6" ht="22.5" customHeight="1">
      <c r="A6" s="474" t="s">
        <v>405</v>
      </c>
      <c r="B6" s="474"/>
      <c r="C6" s="474"/>
      <c r="D6" s="474"/>
      <c r="E6" s="474"/>
      <c r="F6" s="334"/>
    </row>
    <row r="7" spans="1:6" ht="22.5" customHeight="1">
      <c r="A7" s="474" t="s">
        <v>406</v>
      </c>
      <c r="B7" s="474"/>
      <c r="C7" s="474"/>
      <c r="D7" s="474"/>
      <c r="E7" s="474"/>
      <c r="F7" s="334"/>
    </row>
    <row r="8" spans="1:6" ht="22.5" customHeight="1">
      <c r="A8" s="475" t="s">
        <v>410</v>
      </c>
      <c r="B8" s="475"/>
      <c r="C8" s="475"/>
      <c r="D8" s="475"/>
      <c r="E8" s="475"/>
      <c r="F8" s="334"/>
    </row>
    <row r="9" spans="1:6" ht="15.75" thickBot="1">
      <c r="A9" s="332"/>
      <c r="B9" s="332"/>
      <c r="C9" s="332"/>
      <c r="D9" s="332"/>
      <c r="E9" s="332"/>
      <c r="F9" s="332"/>
    </row>
    <row r="10" spans="1:6" ht="15.75" customHeight="1" thickBot="1">
      <c r="A10" s="490" t="s">
        <v>4</v>
      </c>
      <c r="B10" s="491"/>
      <c r="C10" s="370" t="str">
        <f>IF('1. Dashboard'!D27&lt;&gt;"",'1. Dashboard'!D27,"")</f>
        <v/>
      </c>
      <c r="D10" s="339" t="s">
        <v>365</v>
      </c>
      <c r="E10" s="370" t="str">
        <f>IF('1. Dashboard'!F27&lt;&gt;"",'1. Dashboard'!F27,"")</f>
        <v/>
      </c>
      <c r="F10" s="353"/>
    </row>
    <row r="11" spans="1:6" ht="15.75" customHeight="1" thickBot="1">
      <c r="A11" s="490" t="s">
        <v>5</v>
      </c>
      <c r="B11" s="467"/>
      <c r="C11" s="370" t="str">
        <f>IF('1. Dashboard'!D28&lt;&gt;"",'1. Dashboard'!D28,"")</f>
        <v/>
      </c>
      <c r="D11" s="339" t="s">
        <v>366</v>
      </c>
      <c r="E11" s="370" t="str">
        <f>IF('1. Dashboard'!F28&lt;&gt;"",'1. Dashboard'!F28,"")</f>
        <v/>
      </c>
      <c r="F11" s="354"/>
    </row>
    <row r="12" spans="1:6" ht="15.75" customHeight="1" thickBot="1">
      <c r="A12" s="490" t="s">
        <v>364</v>
      </c>
      <c r="B12" s="467"/>
      <c r="C12" s="370" t="str">
        <f>IF('1. Dashboard'!D29&lt;&gt;"",'1. Dashboard'!D29,"")</f>
        <v/>
      </c>
      <c r="D12" s="338" t="s">
        <v>367</v>
      </c>
      <c r="E12" s="370" t="str">
        <f>IF('1. Dashboard'!F29&lt;&gt;"",'1. Dashboard'!F29,"")</f>
        <v/>
      </c>
      <c r="F12" s="354"/>
    </row>
    <row r="13" spans="1:6" ht="15.75" thickBot="1">
      <c r="A13" s="466" t="s">
        <v>370</v>
      </c>
      <c r="B13" s="467"/>
      <c r="C13" s="181" t="str">
        <f>IF('1. Dashboard'!D30&lt;&gt;"",'1. Dashboard'!D30,"")</f>
        <v>Choose One</v>
      </c>
      <c r="D13" s="336" t="s">
        <v>378</v>
      </c>
      <c r="E13" s="370" t="str">
        <f>IF('1. Dashboard'!F30&lt;&gt;"",'1. Dashboard'!F30,"")</f>
        <v/>
      </c>
      <c r="F13" s="355"/>
    </row>
    <row r="14" spans="1:6" ht="15.75" thickBot="1">
      <c r="A14" s="466" t="s">
        <v>389</v>
      </c>
      <c r="B14" s="467"/>
      <c r="C14" s="181" t="str">
        <f>IF('1. Dashboard'!D31&lt;&gt;"",'1. Dashboard'!D31,"")</f>
        <v>Choose One</v>
      </c>
      <c r="D14" s="336"/>
      <c r="E14" s="337"/>
      <c r="F14" s="335"/>
    </row>
    <row r="15" spans="1:6">
      <c r="A15" s="18"/>
      <c r="B15" s="334"/>
      <c r="C15" s="334"/>
      <c r="D15" s="334"/>
      <c r="E15" s="334"/>
      <c r="F15" s="333"/>
    </row>
    <row r="16" spans="1:6">
      <c r="A16" s="332"/>
      <c r="B16" s="332"/>
      <c r="C16" s="332"/>
      <c r="D16" s="332"/>
      <c r="E16" s="332"/>
      <c r="F16" s="332"/>
    </row>
    <row r="17" spans="1:6">
      <c r="A17" s="332"/>
      <c r="B17" s="332"/>
      <c r="C17" s="332"/>
      <c r="D17" s="332"/>
      <c r="E17" s="332"/>
      <c r="F17" s="332"/>
    </row>
    <row r="18" spans="1:6" ht="15" customHeight="1">
      <c r="A18" s="332"/>
      <c r="B18" s="332"/>
      <c r="C18" s="332"/>
      <c r="D18" s="332"/>
      <c r="E18" s="332"/>
      <c r="F18" s="332"/>
    </row>
    <row r="19" spans="1:6" ht="15" customHeight="1">
      <c r="A19" s="18"/>
      <c r="B19" s="492"/>
      <c r="C19" s="492"/>
      <c r="D19" s="492"/>
      <c r="E19" s="492"/>
      <c r="F19" s="492"/>
    </row>
    <row r="20" spans="1:6" ht="25.5" customHeight="1">
      <c r="A20" s="468" t="s">
        <v>9</v>
      </c>
      <c r="B20" s="468"/>
      <c r="C20" s="468"/>
      <c r="D20" s="468"/>
      <c r="E20" s="468"/>
      <c r="F20" s="312"/>
    </row>
    <row r="21" spans="1:6" ht="18.75">
      <c r="A21" s="16"/>
      <c r="B21" s="483" t="s">
        <v>10</v>
      </c>
      <c r="C21" s="483"/>
      <c r="D21" s="331" t="s">
        <v>319</v>
      </c>
      <c r="E21" s="487" t="s">
        <v>320</v>
      </c>
      <c r="F21" s="487"/>
    </row>
    <row r="22" spans="1:6" ht="79.5" customHeight="1">
      <c r="A22" s="21">
        <v>1</v>
      </c>
      <c r="B22" s="441" t="s">
        <v>11</v>
      </c>
      <c r="C22" s="441"/>
      <c r="D22" s="77"/>
      <c r="E22" s="395"/>
      <c r="F22" s="395"/>
    </row>
    <row r="23" spans="1:6" ht="60.75" customHeight="1">
      <c r="A23" s="15">
        <v>2</v>
      </c>
      <c r="B23" s="431" t="s">
        <v>12</v>
      </c>
      <c r="C23" s="431"/>
      <c r="D23" s="76"/>
      <c r="E23" s="405"/>
      <c r="F23" s="405"/>
    </row>
    <row r="24" spans="1:6" ht="33" customHeight="1">
      <c r="A24" s="21">
        <v>3</v>
      </c>
      <c r="B24" s="441" t="s">
        <v>13</v>
      </c>
      <c r="C24" s="441"/>
      <c r="D24" s="77"/>
      <c r="E24" s="395"/>
      <c r="F24" s="395"/>
    </row>
    <row r="25" spans="1:6" ht="33" customHeight="1">
      <c r="A25" s="15">
        <v>4</v>
      </c>
      <c r="B25" s="431" t="s">
        <v>14</v>
      </c>
      <c r="C25" s="431"/>
      <c r="D25" s="76"/>
      <c r="E25" s="405"/>
      <c r="F25" s="405"/>
    </row>
    <row r="26" spans="1:6">
      <c r="A26" s="21">
        <v>5</v>
      </c>
      <c r="B26" s="441" t="s">
        <v>15</v>
      </c>
      <c r="C26" s="441"/>
      <c r="D26" s="77"/>
      <c r="E26" s="395"/>
      <c r="F26" s="395"/>
    </row>
    <row r="27" spans="1:6" ht="29.25" customHeight="1">
      <c r="A27" s="15">
        <v>6</v>
      </c>
      <c r="B27" s="431" t="s">
        <v>16</v>
      </c>
      <c r="C27" s="431"/>
      <c r="D27" s="76"/>
      <c r="E27" s="405"/>
      <c r="F27" s="405"/>
    </row>
    <row r="28" spans="1:6" ht="35.25" customHeight="1">
      <c r="A28" s="21">
        <v>7</v>
      </c>
      <c r="B28" s="441" t="s">
        <v>17</v>
      </c>
      <c r="C28" s="441"/>
      <c r="D28" s="77"/>
      <c r="E28" s="395"/>
      <c r="F28" s="395"/>
    </row>
    <row r="29" spans="1:6" ht="31.5" customHeight="1">
      <c r="A29" s="15">
        <v>8</v>
      </c>
      <c r="B29" s="431" t="s">
        <v>18</v>
      </c>
      <c r="C29" s="431"/>
      <c r="D29" s="76"/>
      <c r="E29" s="405"/>
      <c r="F29" s="405"/>
    </row>
    <row r="30" spans="1:6" ht="19.5" customHeight="1">
      <c r="A30" s="312">
        <v>9</v>
      </c>
      <c r="B30" s="441" t="s">
        <v>19</v>
      </c>
      <c r="C30" s="441"/>
      <c r="D30" s="77"/>
      <c r="E30" s="395"/>
      <c r="F30" s="395"/>
    </row>
    <row r="31" spans="1:6" ht="28.5" customHeight="1">
      <c r="A31" s="15">
        <v>10</v>
      </c>
      <c r="B31" s="431" t="s">
        <v>20</v>
      </c>
      <c r="C31" s="431"/>
      <c r="D31" s="76"/>
      <c r="E31" s="405"/>
      <c r="F31" s="405"/>
    </row>
    <row r="32" spans="1:6" ht="49.5" customHeight="1">
      <c r="A32" s="312">
        <v>11</v>
      </c>
      <c r="B32" s="439" t="s">
        <v>351</v>
      </c>
      <c r="C32" s="439"/>
      <c r="D32" s="77"/>
      <c r="E32" s="404"/>
      <c r="F32" s="404"/>
    </row>
    <row r="33" spans="1:6">
      <c r="A33" s="312"/>
      <c r="B33" s="404"/>
      <c r="C33" s="404"/>
      <c r="D33" s="70"/>
      <c r="E33" s="70"/>
      <c r="F33" s="70"/>
    </row>
    <row r="34" spans="1:6" ht="15.75">
      <c r="A34" s="15"/>
      <c r="B34" s="486" t="s">
        <v>33</v>
      </c>
      <c r="C34" s="486"/>
      <c r="D34" s="331" t="s">
        <v>319</v>
      </c>
      <c r="E34" s="487" t="s">
        <v>320</v>
      </c>
      <c r="F34" s="487"/>
    </row>
    <row r="35" spans="1:6" ht="33" customHeight="1">
      <c r="A35" s="312">
        <v>12</v>
      </c>
      <c r="B35" s="489" t="s">
        <v>22</v>
      </c>
      <c r="C35" s="489"/>
      <c r="D35" s="77"/>
      <c r="E35" s="395"/>
      <c r="F35" s="395"/>
    </row>
    <row r="36" spans="1:6" ht="33" customHeight="1">
      <c r="A36" s="15">
        <v>13</v>
      </c>
      <c r="B36" s="400" t="s">
        <v>23</v>
      </c>
      <c r="C36" s="400"/>
      <c r="D36" s="76"/>
      <c r="E36" s="405"/>
      <c r="F36" s="405"/>
    </row>
    <row r="37" spans="1:6" ht="75.75" customHeight="1">
      <c r="A37" s="18">
        <v>14</v>
      </c>
      <c r="B37" s="390" t="s">
        <v>24</v>
      </c>
      <c r="C37" s="390"/>
      <c r="D37" s="77"/>
      <c r="E37" s="395"/>
      <c r="F37" s="395"/>
    </row>
    <row r="38" spans="1:6" ht="33" customHeight="1">
      <c r="A38" s="15">
        <v>15</v>
      </c>
      <c r="B38" s="400" t="s">
        <v>25</v>
      </c>
      <c r="C38" s="400"/>
      <c r="D38" s="76"/>
      <c r="E38" s="405"/>
      <c r="F38" s="405"/>
    </row>
    <row r="39" spans="1:6" ht="33" customHeight="1">
      <c r="A39" s="18">
        <v>16</v>
      </c>
      <c r="B39" s="390" t="s">
        <v>26</v>
      </c>
      <c r="C39" s="390"/>
      <c r="D39" s="77"/>
      <c r="E39" s="395"/>
      <c r="F39" s="395"/>
    </row>
    <row r="40" spans="1:6" ht="33" customHeight="1">
      <c r="A40" s="15">
        <v>17</v>
      </c>
      <c r="B40" s="400" t="s">
        <v>27</v>
      </c>
      <c r="C40" s="400"/>
      <c r="D40" s="76"/>
      <c r="E40" s="405"/>
      <c r="F40" s="405"/>
    </row>
    <row r="41" spans="1:6" ht="54" customHeight="1">
      <c r="A41" s="18">
        <v>18</v>
      </c>
      <c r="B41" s="390" t="s">
        <v>28</v>
      </c>
      <c r="C41" s="390"/>
      <c r="D41" s="77"/>
      <c r="E41" s="395"/>
      <c r="F41" s="395"/>
    </row>
    <row r="42" spans="1:6" ht="33" customHeight="1">
      <c r="A42" s="15">
        <v>19</v>
      </c>
      <c r="B42" s="400" t="s">
        <v>29</v>
      </c>
      <c r="C42" s="400"/>
      <c r="D42" s="76"/>
      <c r="E42" s="405"/>
      <c r="F42" s="405"/>
    </row>
    <row r="43" spans="1:6" ht="45.75" customHeight="1">
      <c r="A43" s="18">
        <v>20</v>
      </c>
      <c r="B43" s="390" t="s">
        <v>203</v>
      </c>
      <c r="C43" s="390"/>
      <c r="D43" s="77"/>
      <c r="E43" s="395"/>
      <c r="F43" s="395"/>
    </row>
    <row r="44" spans="1:6" ht="33" customHeight="1">
      <c r="A44" s="15">
        <v>21</v>
      </c>
      <c r="B44" s="400" t="s">
        <v>30</v>
      </c>
      <c r="C44" s="400"/>
      <c r="D44" s="76"/>
      <c r="E44" s="405"/>
      <c r="F44" s="405"/>
    </row>
    <row r="45" spans="1:6" ht="51.75" customHeight="1">
      <c r="A45" s="18">
        <v>22</v>
      </c>
      <c r="B45" s="390" t="s">
        <v>31</v>
      </c>
      <c r="C45" s="390"/>
      <c r="D45" s="77"/>
      <c r="E45" s="395"/>
      <c r="F45" s="395"/>
    </row>
    <row r="46" spans="1:6" ht="60.75" customHeight="1">
      <c r="A46" s="15">
        <v>23</v>
      </c>
      <c r="B46" s="440" t="s">
        <v>394</v>
      </c>
      <c r="C46" s="405"/>
      <c r="D46" s="76"/>
      <c r="E46" s="405"/>
      <c r="F46" s="405"/>
    </row>
    <row r="47" spans="1:6" ht="33" customHeight="1">
      <c r="A47" s="18">
        <v>24</v>
      </c>
      <c r="B47" s="390" t="s">
        <v>341</v>
      </c>
      <c r="C47" s="390"/>
      <c r="D47" s="77"/>
      <c r="E47" s="395"/>
      <c r="F47" s="395"/>
    </row>
    <row r="48" spans="1:6" ht="52.5" customHeight="1">
      <c r="A48" s="15">
        <v>25</v>
      </c>
      <c r="B48" s="400" t="s">
        <v>32</v>
      </c>
      <c r="C48" s="400"/>
      <c r="D48" s="76"/>
      <c r="E48" s="405"/>
      <c r="F48" s="405"/>
    </row>
    <row r="49" spans="1:6" ht="29.25" customHeight="1">
      <c r="A49" s="18">
        <v>26</v>
      </c>
      <c r="B49" s="488" t="s">
        <v>392</v>
      </c>
      <c r="C49" s="404"/>
      <c r="D49" s="77"/>
      <c r="E49" s="395"/>
      <c r="F49" s="395"/>
    </row>
    <row r="50" spans="1:6" ht="29.25" customHeight="1">
      <c r="A50" s="15">
        <v>27</v>
      </c>
      <c r="B50" s="400" t="s">
        <v>21</v>
      </c>
      <c r="C50" s="400"/>
      <c r="D50" s="76"/>
      <c r="E50" s="348"/>
      <c r="F50" s="347"/>
    </row>
    <row r="51" spans="1:6">
      <c r="A51" s="18"/>
      <c r="B51" s="35"/>
      <c r="C51" s="35"/>
      <c r="D51" s="36"/>
      <c r="E51" s="395"/>
      <c r="F51" s="395"/>
    </row>
    <row r="52" spans="1:6" ht="15.75">
      <c r="A52" s="15"/>
      <c r="B52" s="486" t="s">
        <v>34</v>
      </c>
      <c r="C52" s="486"/>
      <c r="D52" s="331" t="s">
        <v>319</v>
      </c>
      <c r="E52" s="487" t="s">
        <v>320</v>
      </c>
      <c r="F52" s="487"/>
    </row>
    <row r="53" spans="1:6" ht="80.25" customHeight="1">
      <c r="A53" s="312">
        <v>28</v>
      </c>
      <c r="B53" s="393" t="s">
        <v>36</v>
      </c>
      <c r="C53" s="393"/>
      <c r="D53" s="77"/>
      <c r="E53" s="395"/>
      <c r="F53" s="395"/>
    </row>
    <row r="54" spans="1:6" ht="18" customHeight="1">
      <c r="A54" s="15">
        <v>29</v>
      </c>
      <c r="B54" s="400" t="s">
        <v>37</v>
      </c>
      <c r="C54" s="400"/>
      <c r="D54" s="76"/>
      <c r="E54" s="405"/>
      <c r="F54" s="405"/>
    </row>
    <row r="55" spans="1:6" ht="30" customHeight="1">
      <c r="A55" s="18">
        <v>30</v>
      </c>
      <c r="B55" s="390" t="s">
        <v>38</v>
      </c>
      <c r="C55" s="390"/>
      <c r="D55" s="77"/>
      <c r="E55" s="395"/>
      <c r="F55" s="395"/>
    </row>
    <row r="56" spans="1:6" ht="30" customHeight="1">
      <c r="A56" s="15">
        <v>31</v>
      </c>
      <c r="B56" s="400" t="s">
        <v>39</v>
      </c>
      <c r="C56" s="400"/>
      <c r="D56" s="76"/>
      <c r="E56" s="405"/>
      <c r="F56" s="405"/>
    </row>
    <row r="57" spans="1:6" ht="19.5" customHeight="1">
      <c r="A57" s="312">
        <v>32</v>
      </c>
      <c r="B57" s="393" t="s">
        <v>340</v>
      </c>
      <c r="C57" s="393"/>
      <c r="D57" s="77"/>
      <c r="E57" s="404"/>
      <c r="F57" s="404"/>
    </row>
    <row r="58" spans="1:6" ht="30" customHeight="1">
      <c r="A58" s="15">
        <v>33</v>
      </c>
      <c r="B58" s="405" t="s">
        <v>40</v>
      </c>
      <c r="C58" s="405"/>
      <c r="D58" s="76"/>
      <c r="E58" s="405"/>
      <c r="F58" s="405"/>
    </row>
    <row r="59" spans="1:6" ht="30" customHeight="1">
      <c r="A59" s="287">
        <v>34</v>
      </c>
      <c r="B59" s="392" t="s">
        <v>393</v>
      </c>
      <c r="C59" s="392"/>
      <c r="D59" s="77"/>
      <c r="E59" s="404"/>
      <c r="F59" s="404"/>
    </row>
    <row r="60" spans="1:6">
      <c r="A60" s="312"/>
      <c r="B60" s="311"/>
      <c r="C60" s="311"/>
      <c r="D60" s="77"/>
      <c r="E60" s="311"/>
      <c r="F60" s="311"/>
    </row>
    <row r="61" spans="1:6" ht="15.75">
      <c r="A61" s="15"/>
      <c r="B61" s="486" t="s">
        <v>204</v>
      </c>
      <c r="C61" s="486"/>
      <c r="D61" s="331" t="s">
        <v>319</v>
      </c>
      <c r="E61" s="487" t="s">
        <v>320</v>
      </c>
      <c r="F61" s="487"/>
    </row>
    <row r="62" spans="1:6" ht="30" customHeight="1">
      <c r="A62" s="312">
        <v>35</v>
      </c>
      <c r="B62" s="393" t="s">
        <v>41</v>
      </c>
      <c r="C62" s="393"/>
      <c r="D62" s="77"/>
      <c r="E62" s="395"/>
      <c r="F62" s="395"/>
    </row>
    <row r="63" spans="1:6" ht="30" customHeight="1">
      <c r="A63" s="15">
        <v>36</v>
      </c>
      <c r="B63" s="400" t="s">
        <v>42</v>
      </c>
      <c r="C63" s="400"/>
      <c r="D63" s="76"/>
      <c r="E63" s="405"/>
      <c r="F63" s="405"/>
    </row>
    <row r="64" spans="1:6" ht="49.5" customHeight="1">
      <c r="A64" s="18">
        <v>37</v>
      </c>
      <c r="B64" s="390" t="s">
        <v>43</v>
      </c>
      <c r="C64" s="390"/>
      <c r="D64" s="77"/>
      <c r="E64" s="395"/>
      <c r="F64" s="395"/>
    </row>
    <row r="65" spans="1:6" ht="35.25" customHeight="1">
      <c r="A65" s="15">
        <v>38</v>
      </c>
      <c r="B65" s="400" t="s">
        <v>44</v>
      </c>
      <c r="C65" s="400"/>
      <c r="D65" s="76"/>
      <c r="E65" s="405"/>
      <c r="F65" s="405"/>
    </row>
    <row r="66" spans="1:6" ht="47.25" customHeight="1">
      <c r="A66" s="18">
        <v>39</v>
      </c>
      <c r="B66" s="390" t="s">
        <v>45</v>
      </c>
      <c r="C66" s="390"/>
      <c r="D66" s="77"/>
      <c r="E66" s="395"/>
      <c r="F66" s="395"/>
    </row>
    <row r="67" spans="1:6" ht="60" customHeight="1">
      <c r="A67" s="15">
        <v>40</v>
      </c>
      <c r="B67" s="400" t="s">
        <v>46</v>
      </c>
      <c r="C67" s="400"/>
      <c r="D67" s="76"/>
      <c r="E67" s="405"/>
      <c r="F67" s="405"/>
    </row>
    <row r="68" spans="1:6" ht="30" customHeight="1">
      <c r="A68" s="18">
        <v>41</v>
      </c>
      <c r="B68" s="390" t="s">
        <v>47</v>
      </c>
      <c r="C68" s="390"/>
      <c r="D68" s="77"/>
      <c r="E68" s="395"/>
      <c r="F68" s="395"/>
    </row>
    <row r="69" spans="1:6" ht="48.75" customHeight="1">
      <c r="A69" s="15">
        <v>42</v>
      </c>
      <c r="B69" s="400" t="s">
        <v>48</v>
      </c>
      <c r="C69" s="400"/>
      <c r="D69" s="76"/>
      <c r="E69" s="405"/>
      <c r="F69" s="405"/>
    </row>
    <row r="70" spans="1:6" ht="30" customHeight="1">
      <c r="A70" s="18">
        <v>43</v>
      </c>
      <c r="B70" s="390" t="s">
        <v>49</v>
      </c>
      <c r="C70" s="390"/>
      <c r="D70" s="77"/>
      <c r="E70" s="395"/>
      <c r="F70" s="395"/>
    </row>
    <row r="71" spans="1:6" ht="46.5" customHeight="1">
      <c r="A71" s="15">
        <v>44</v>
      </c>
      <c r="B71" s="400" t="s">
        <v>50</v>
      </c>
      <c r="C71" s="400"/>
      <c r="D71" s="76"/>
      <c r="E71" s="405"/>
      <c r="F71" s="405"/>
    </row>
    <row r="72" spans="1:6" ht="30" customHeight="1">
      <c r="A72" s="18">
        <v>45</v>
      </c>
      <c r="B72" s="390" t="s">
        <v>51</v>
      </c>
      <c r="C72" s="390"/>
      <c r="D72" s="77"/>
      <c r="E72" s="395"/>
      <c r="F72" s="395"/>
    </row>
    <row r="73" spans="1:6" ht="45" customHeight="1">
      <c r="A73" s="15">
        <v>46</v>
      </c>
      <c r="B73" s="400" t="s">
        <v>52</v>
      </c>
      <c r="C73" s="400"/>
      <c r="D73" s="76"/>
      <c r="E73" s="405"/>
      <c r="F73" s="405"/>
    </row>
    <row r="74" spans="1:6" ht="30" customHeight="1">
      <c r="A74" s="18">
        <v>47</v>
      </c>
      <c r="B74" s="390" t="s">
        <v>53</v>
      </c>
      <c r="C74" s="390"/>
      <c r="D74" s="77"/>
      <c r="E74" s="395"/>
      <c r="F74" s="395"/>
    </row>
    <row r="75" spans="1:6" ht="24" customHeight="1">
      <c r="A75" s="15">
        <v>48</v>
      </c>
      <c r="B75" s="400" t="s">
        <v>54</v>
      </c>
      <c r="C75" s="400"/>
      <c r="D75" s="76"/>
      <c r="E75" s="405"/>
      <c r="F75" s="405"/>
    </row>
    <row r="76" spans="1:6" ht="30" customHeight="1">
      <c r="A76" s="18">
        <v>49</v>
      </c>
      <c r="B76" s="390" t="s">
        <v>55</v>
      </c>
      <c r="C76" s="390"/>
      <c r="D76" s="77"/>
      <c r="E76" s="395"/>
      <c r="F76" s="395"/>
    </row>
    <row r="77" spans="1:6" ht="30" customHeight="1">
      <c r="A77" s="15">
        <v>50</v>
      </c>
      <c r="B77" s="400" t="s">
        <v>56</v>
      </c>
      <c r="C77" s="400"/>
      <c r="D77" s="76"/>
      <c r="E77" s="405"/>
      <c r="F77" s="405"/>
    </row>
    <row r="78" spans="1:6">
      <c r="E78" s="395"/>
      <c r="F78" s="395"/>
    </row>
    <row r="79" spans="1:6" ht="15.75">
      <c r="A79" s="15"/>
      <c r="B79" s="486" t="s">
        <v>206</v>
      </c>
      <c r="C79" s="486"/>
      <c r="D79" s="331" t="s">
        <v>319</v>
      </c>
      <c r="E79" s="487" t="s">
        <v>320</v>
      </c>
      <c r="F79" s="487"/>
    </row>
    <row r="80" spans="1:6" ht="43.5" customHeight="1">
      <c r="A80" s="312">
        <v>51</v>
      </c>
      <c r="B80" s="393" t="s">
        <v>57</v>
      </c>
      <c r="C80" s="393"/>
      <c r="D80" s="77"/>
      <c r="E80" s="395"/>
      <c r="F80" s="395"/>
    </row>
    <row r="81" spans="1:6" ht="24" customHeight="1">
      <c r="A81" s="15">
        <v>52</v>
      </c>
      <c r="B81" s="400" t="s">
        <v>58</v>
      </c>
      <c r="C81" s="400"/>
      <c r="D81" s="76"/>
      <c r="E81" s="405"/>
      <c r="F81" s="405"/>
    </row>
    <row r="82" spans="1:6" ht="24.75" customHeight="1">
      <c r="A82" s="18">
        <v>53</v>
      </c>
      <c r="B82" s="390" t="s">
        <v>59</v>
      </c>
      <c r="C82" s="390"/>
      <c r="D82" s="77"/>
      <c r="E82" s="395"/>
      <c r="F82" s="395"/>
    </row>
    <row r="83" spans="1:6" ht="33" customHeight="1">
      <c r="A83" s="15">
        <v>54</v>
      </c>
      <c r="B83" s="400" t="s">
        <v>60</v>
      </c>
      <c r="C83" s="400"/>
      <c r="D83" s="76"/>
      <c r="E83" s="405"/>
      <c r="F83" s="405"/>
    </row>
    <row r="84" spans="1:6" ht="33" customHeight="1">
      <c r="A84" s="18">
        <v>55</v>
      </c>
      <c r="B84" s="390" t="s">
        <v>342</v>
      </c>
      <c r="C84" s="390"/>
      <c r="D84" s="77"/>
      <c r="E84" s="395"/>
      <c r="F84" s="395"/>
    </row>
    <row r="85" spans="1:6" ht="22.5" customHeight="1">
      <c r="A85" s="15">
        <v>56</v>
      </c>
      <c r="B85" s="400" t="s">
        <v>61</v>
      </c>
      <c r="C85" s="400"/>
      <c r="D85" s="76"/>
      <c r="E85" s="405"/>
      <c r="F85" s="405"/>
    </row>
    <row r="86" spans="1:6" ht="33" customHeight="1">
      <c r="A86" s="18">
        <v>57</v>
      </c>
      <c r="B86" s="390" t="s">
        <v>62</v>
      </c>
      <c r="C86" s="390"/>
      <c r="D86" s="77"/>
      <c r="E86" s="395"/>
      <c r="F86" s="395"/>
    </row>
    <row r="87" spans="1:6" ht="33" customHeight="1">
      <c r="A87" s="15">
        <v>58</v>
      </c>
      <c r="B87" s="400" t="s">
        <v>63</v>
      </c>
      <c r="C87" s="400"/>
      <c r="D87" s="76"/>
      <c r="E87" s="405"/>
      <c r="F87" s="405"/>
    </row>
    <row r="88" spans="1:6" ht="33" customHeight="1">
      <c r="A88" s="18">
        <v>59</v>
      </c>
      <c r="B88" s="390" t="s">
        <v>64</v>
      </c>
      <c r="C88" s="390"/>
      <c r="D88" s="77"/>
      <c r="E88" s="395"/>
      <c r="F88" s="395"/>
    </row>
    <row r="89" spans="1:6" ht="33" customHeight="1">
      <c r="A89" s="15">
        <v>60</v>
      </c>
      <c r="B89" s="400" t="s">
        <v>65</v>
      </c>
      <c r="C89" s="400"/>
      <c r="D89" s="76"/>
      <c r="E89" s="405"/>
      <c r="F89" s="405"/>
    </row>
    <row r="90" spans="1:6" ht="33" customHeight="1">
      <c r="A90" s="18">
        <v>61</v>
      </c>
      <c r="B90" s="390" t="s">
        <v>66</v>
      </c>
      <c r="C90" s="390"/>
      <c r="D90" s="77"/>
      <c r="E90" s="395"/>
      <c r="F90" s="395"/>
    </row>
    <row r="91" spans="1:6">
      <c r="A91"/>
      <c r="B91"/>
      <c r="C91"/>
      <c r="D91"/>
      <c r="E91"/>
      <c r="F91"/>
    </row>
    <row r="92" spans="1:6" ht="22.5" customHeight="1">
      <c r="A92" s="469" t="s">
        <v>425</v>
      </c>
      <c r="B92" s="469"/>
      <c r="C92" s="469"/>
      <c r="D92" s="469"/>
      <c r="E92" s="469"/>
    </row>
    <row r="93" spans="1:6" ht="15.75">
      <c r="A93" s="15"/>
      <c r="B93" s="464" t="s">
        <v>208</v>
      </c>
      <c r="C93" s="464"/>
      <c r="D93" s="329" t="s">
        <v>319</v>
      </c>
      <c r="E93" s="465" t="s">
        <v>320</v>
      </c>
      <c r="F93" s="465"/>
    </row>
    <row r="94" spans="1:6" ht="34.5" customHeight="1">
      <c r="A94" s="21">
        <v>1</v>
      </c>
      <c r="B94" s="397" t="s">
        <v>398</v>
      </c>
      <c r="C94" s="397"/>
      <c r="D94" s="77"/>
      <c r="E94" s="395"/>
      <c r="F94" s="395"/>
    </row>
    <row r="95" spans="1:6" ht="49.5" customHeight="1">
      <c r="A95" s="15">
        <v>2</v>
      </c>
      <c r="B95" s="411" t="s">
        <v>68</v>
      </c>
      <c r="C95" s="411"/>
      <c r="D95" s="76"/>
      <c r="E95" s="405"/>
      <c r="F95" s="405"/>
    </row>
    <row r="96" spans="1:6" ht="27.75" customHeight="1">
      <c r="A96" s="21">
        <v>3</v>
      </c>
      <c r="B96" s="397" t="s">
        <v>69</v>
      </c>
      <c r="C96" s="397"/>
      <c r="D96" s="77"/>
      <c r="E96" s="395"/>
      <c r="F96" s="395"/>
    </row>
    <row r="97" spans="1:6" ht="34.5" customHeight="1">
      <c r="A97" s="15">
        <v>4</v>
      </c>
      <c r="B97" s="411" t="s">
        <v>343</v>
      </c>
      <c r="C97" s="411"/>
      <c r="D97" s="76"/>
      <c r="E97" s="405"/>
      <c r="F97" s="405"/>
    </row>
    <row r="98" spans="1:6" ht="24" customHeight="1">
      <c r="A98" s="21">
        <v>5</v>
      </c>
      <c r="B98" s="397" t="s">
        <v>70</v>
      </c>
      <c r="C98" s="397"/>
      <c r="D98" s="77"/>
      <c r="E98" s="395"/>
      <c r="F98" s="395"/>
    </row>
    <row r="99" spans="1:6" ht="34.5" customHeight="1">
      <c r="A99" s="15">
        <v>6</v>
      </c>
      <c r="B99" s="411" t="s">
        <v>21</v>
      </c>
      <c r="C99" s="411"/>
      <c r="D99" s="76"/>
      <c r="E99" s="405"/>
      <c r="F99" s="405"/>
    </row>
    <row r="100" spans="1:6">
      <c r="B100" s="313"/>
      <c r="C100" s="313"/>
      <c r="D100" s="8"/>
      <c r="E100" s="395"/>
      <c r="F100" s="395"/>
    </row>
    <row r="101" spans="1:6" ht="22.5" customHeight="1">
      <c r="A101" s="484" t="s">
        <v>209</v>
      </c>
      <c r="B101" s="485"/>
      <c r="C101" s="485"/>
      <c r="D101" s="485"/>
      <c r="E101" s="485"/>
    </row>
    <row r="102" spans="1:6" ht="15.75">
      <c r="A102" s="15"/>
      <c r="B102" s="470" t="s">
        <v>10</v>
      </c>
      <c r="C102" s="470"/>
      <c r="D102" s="327" t="s">
        <v>319</v>
      </c>
      <c r="E102" s="471" t="s">
        <v>320</v>
      </c>
      <c r="F102" s="471"/>
    </row>
    <row r="103" spans="1:6" ht="29.25" customHeight="1">
      <c r="A103" s="21">
        <v>1</v>
      </c>
      <c r="B103" s="414" t="s">
        <v>71</v>
      </c>
      <c r="C103" s="414"/>
      <c r="D103" s="77"/>
      <c r="E103" s="395"/>
      <c r="F103" s="395"/>
    </row>
    <row r="104" spans="1:6" ht="29.25" customHeight="1">
      <c r="A104" s="15">
        <v>2</v>
      </c>
      <c r="B104" s="400" t="s">
        <v>72</v>
      </c>
      <c r="C104" s="400"/>
      <c r="D104" s="76"/>
      <c r="E104" s="405"/>
      <c r="F104" s="405"/>
    </row>
    <row r="105" spans="1:6" ht="21" customHeight="1">
      <c r="A105" s="21">
        <v>3</v>
      </c>
      <c r="B105" s="414" t="s">
        <v>73</v>
      </c>
      <c r="C105" s="414"/>
      <c r="D105" s="77"/>
      <c r="E105" s="395"/>
      <c r="F105" s="395"/>
    </row>
    <row r="106" spans="1:6" ht="60" customHeight="1">
      <c r="A106" s="15">
        <v>4</v>
      </c>
      <c r="B106" s="400" t="s">
        <v>74</v>
      </c>
      <c r="C106" s="400"/>
      <c r="D106" s="76"/>
      <c r="E106" s="405"/>
      <c r="F106" s="405"/>
    </row>
    <row r="107" spans="1:6" ht="48" customHeight="1">
      <c r="A107" s="21">
        <v>5</v>
      </c>
      <c r="B107" s="414" t="s">
        <v>75</v>
      </c>
      <c r="C107" s="414"/>
      <c r="D107" s="77"/>
      <c r="E107" s="395"/>
      <c r="F107" s="395"/>
    </row>
    <row r="108" spans="1:6" ht="29.25" customHeight="1">
      <c r="A108" s="15">
        <v>6</v>
      </c>
      <c r="B108" s="400" t="s">
        <v>344</v>
      </c>
      <c r="C108" s="400"/>
      <c r="D108" s="76"/>
      <c r="E108" s="405"/>
      <c r="F108" s="405"/>
    </row>
    <row r="109" spans="1:6" ht="29.25" customHeight="1">
      <c r="A109" s="312">
        <v>7</v>
      </c>
      <c r="B109" s="393" t="s">
        <v>21</v>
      </c>
      <c r="C109" s="393"/>
      <c r="D109" s="77"/>
      <c r="E109" s="404"/>
      <c r="F109" s="404"/>
    </row>
    <row r="110" spans="1:6">
      <c r="B110" s="414"/>
      <c r="C110" s="414"/>
      <c r="D110" s="426"/>
      <c r="E110" s="426"/>
      <c r="F110" s="426"/>
    </row>
    <row r="111" spans="1:6" ht="22.5" customHeight="1">
      <c r="A111" s="462" t="s">
        <v>424</v>
      </c>
      <c r="B111" s="463"/>
      <c r="C111" s="463"/>
      <c r="D111" s="463"/>
      <c r="E111" s="463"/>
    </row>
    <row r="112" spans="1:6" ht="18.75">
      <c r="A112" s="16"/>
      <c r="B112" s="480" t="s">
        <v>10</v>
      </c>
      <c r="C112" s="480"/>
      <c r="D112" s="325" t="s">
        <v>319</v>
      </c>
      <c r="E112" s="481" t="s">
        <v>320</v>
      </c>
      <c r="F112" s="481"/>
    </row>
    <row r="113" spans="1:6" ht="30.75" customHeight="1">
      <c r="A113" s="21">
        <v>1</v>
      </c>
      <c r="B113" s="404" t="s">
        <v>76</v>
      </c>
      <c r="C113" s="404"/>
      <c r="D113" s="77"/>
      <c r="E113" s="395"/>
      <c r="F113" s="395"/>
    </row>
    <row r="114" spans="1:6" ht="45.75" customHeight="1">
      <c r="A114" s="15">
        <v>2</v>
      </c>
      <c r="B114" s="405" t="s">
        <v>77</v>
      </c>
      <c r="C114" s="405"/>
      <c r="D114" s="76"/>
      <c r="E114" s="405"/>
      <c r="F114" s="405"/>
    </row>
    <row r="115" spans="1:6" ht="30.75" customHeight="1">
      <c r="A115" s="21">
        <v>3</v>
      </c>
      <c r="B115" s="404" t="s">
        <v>78</v>
      </c>
      <c r="C115" s="404"/>
      <c r="D115" s="77"/>
      <c r="E115" s="395"/>
      <c r="F115" s="395"/>
    </row>
    <row r="116" spans="1:6" ht="47.25" customHeight="1">
      <c r="A116" s="15">
        <v>4</v>
      </c>
      <c r="B116" s="405" t="s">
        <v>79</v>
      </c>
      <c r="C116" s="405"/>
      <c r="D116" s="76"/>
      <c r="E116" s="405"/>
      <c r="F116" s="405"/>
    </row>
    <row r="117" spans="1:6" ht="46.5" customHeight="1">
      <c r="A117" s="21">
        <v>5</v>
      </c>
      <c r="B117" s="404" t="s">
        <v>80</v>
      </c>
      <c r="C117" s="404"/>
      <c r="D117" s="77"/>
      <c r="E117" s="395"/>
      <c r="F117" s="395"/>
    </row>
    <row r="118" spans="1:6" ht="30.75" customHeight="1">
      <c r="A118" s="15">
        <v>6</v>
      </c>
      <c r="B118" s="405" t="s">
        <v>81</v>
      </c>
      <c r="C118" s="405"/>
      <c r="D118" s="76"/>
      <c r="E118" s="405"/>
      <c r="F118" s="405"/>
    </row>
    <row r="119" spans="1:6" ht="48" customHeight="1">
      <c r="A119" s="21">
        <v>7</v>
      </c>
      <c r="B119" s="404" t="s">
        <v>75</v>
      </c>
      <c r="C119" s="404"/>
      <c r="D119" s="77"/>
      <c r="E119" s="395"/>
      <c r="F119" s="395"/>
    </row>
    <row r="120" spans="1:6" ht="30.75" customHeight="1">
      <c r="A120" s="15">
        <v>8</v>
      </c>
      <c r="B120" s="405" t="s">
        <v>21</v>
      </c>
      <c r="C120" s="405"/>
      <c r="D120" s="76"/>
      <c r="E120" s="405"/>
      <c r="F120" s="405"/>
    </row>
    <row r="121" spans="1:6">
      <c r="A121"/>
      <c r="B121"/>
      <c r="C121"/>
      <c r="D121"/>
      <c r="E121"/>
      <c r="F121"/>
    </row>
    <row r="122" spans="1:6" ht="22.5" customHeight="1">
      <c r="A122" s="468" t="s">
        <v>211</v>
      </c>
      <c r="B122" s="468"/>
      <c r="C122" s="468"/>
      <c r="D122" s="468"/>
      <c r="E122" s="468"/>
    </row>
    <row r="123" spans="1:6" ht="15.75">
      <c r="A123" s="326"/>
      <c r="B123" s="483" t="s">
        <v>10</v>
      </c>
      <c r="C123" s="483"/>
      <c r="D123" s="330" t="s">
        <v>319</v>
      </c>
      <c r="E123" s="482" t="s">
        <v>320</v>
      </c>
      <c r="F123" s="482"/>
    </row>
    <row r="124" spans="1:6" ht="24" customHeight="1">
      <c r="A124" s="21">
        <v>1</v>
      </c>
      <c r="B124" s="404" t="s">
        <v>82</v>
      </c>
      <c r="C124" s="404"/>
      <c r="D124" s="77"/>
      <c r="E124" s="395"/>
      <c r="F124" s="395"/>
    </row>
    <row r="125" spans="1:6" ht="24" customHeight="1">
      <c r="A125" s="15">
        <v>2</v>
      </c>
      <c r="B125" s="405" t="s">
        <v>83</v>
      </c>
      <c r="C125" s="405"/>
      <c r="D125" s="76"/>
      <c r="E125" s="405"/>
      <c r="F125" s="405"/>
    </row>
    <row r="126" spans="1:6" ht="24" customHeight="1">
      <c r="A126" s="21">
        <v>3</v>
      </c>
      <c r="B126" s="404" t="s">
        <v>84</v>
      </c>
      <c r="C126" s="404"/>
      <c r="D126" s="77"/>
      <c r="E126" s="395"/>
      <c r="F126" s="395"/>
    </row>
    <row r="127" spans="1:6" ht="24" customHeight="1">
      <c r="A127" s="15">
        <v>4</v>
      </c>
      <c r="B127" s="405" t="s">
        <v>85</v>
      </c>
      <c r="C127" s="405"/>
      <c r="D127" s="76"/>
      <c r="E127" s="405"/>
      <c r="F127" s="405"/>
    </row>
    <row r="128" spans="1:6" ht="31.5" customHeight="1">
      <c r="A128" s="21">
        <v>5</v>
      </c>
      <c r="B128" s="404" t="s">
        <v>86</v>
      </c>
      <c r="C128" s="404"/>
      <c r="D128" s="77"/>
      <c r="E128" s="395"/>
      <c r="F128" s="395"/>
    </row>
    <row r="129" spans="1:6" ht="19.5" customHeight="1">
      <c r="A129" s="15">
        <v>6</v>
      </c>
      <c r="B129" s="405" t="s">
        <v>87</v>
      </c>
      <c r="C129" s="405"/>
      <c r="D129" s="76"/>
      <c r="E129" s="405"/>
      <c r="F129" s="405"/>
    </row>
    <row r="130" spans="1:6" ht="31.5" customHeight="1">
      <c r="A130" s="21">
        <v>7</v>
      </c>
      <c r="B130" s="404" t="s">
        <v>88</v>
      </c>
      <c r="C130" s="404"/>
      <c r="D130" s="77"/>
      <c r="E130" s="395"/>
      <c r="F130" s="395"/>
    </row>
    <row r="131" spans="1:6" ht="31.5" customHeight="1">
      <c r="A131" s="15">
        <v>8</v>
      </c>
      <c r="B131" s="405" t="s">
        <v>89</v>
      </c>
      <c r="C131" s="405"/>
      <c r="D131" s="76"/>
      <c r="E131" s="405"/>
      <c r="F131" s="405"/>
    </row>
    <row r="132" spans="1:6" ht="51" customHeight="1">
      <c r="A132" s="312">
        <v>9</v>
      </c>
      <c r="B132" s="404" t="s">
        <v>90</v>
      </c>
      <c r="C132" s="404"/>
      <c r="D132" s="77"/>
      <c r="E132" s="395"/>
      <c r="F132" s="395"/>
    </row>
    <row r="133" spans="1:6" ht="31.5" customHeight="1">
      <c r="A133" s="15">
        <v>10</v>
      </c>
      <c r="B133" s="405" t="s">
        <v>21</v>
      </c>
      <c r="C133" s="405"/>
      <c r="D133" s="76"/>
      <c r="E133" s="405"/>
      <c r="F133" s="405"/>
    </row>
    <row r="134" spans="1:6">
      <c r="A134"/>
      <c r="B134"/>
      <c r="C134"/>
      <c r="D134"/>
      <c r="E134"/>
      <c r="F134"/>
    </row>
    <row r="135" spans="1:6" ht="22.5" customHeight="1">
      <c r="A135" s="477" t="s">
        <v>212</v>
      </c>
      <c r="B135" s="469"/>
      <c r="C135" s="469"/>
      <c r="D135" s="469"/>
      <c r="E135" s="469"/>
    </row>
    <row r="136" spans="1:6" ht="15.75">
      <c r="A136" s="15"/>
      <c r="B136" s="464" t="s">
        <v>208</v>
      </c>
      <c r="C136" s="464"/>
      <c r="D136" s="329" t="s">
        <v>319</v>
      </c>
      <c r="E136" s="465" t="s">
        <v>320</v>
      </c>
      <c r="F136" s="465"/>
    </row>
    <row r="137" spans="1:6" ht="33" customHeight="1">
      <c r="A137" s="21">
        <v>1</v>
      </c>
      <c r="B137" s="397" t="s">
        <v>91</v>
      </c>
      <c r="C137" s="397"/>
      <c r="D137" s="77"/>
      <c r="E137" s="395"/>
      <c r="F137" s="395"/>
    </row>
    <row r="138" spans="1:6" ht="66" customHeight="1">
      <c r="A138" s="15">
        <v>2</v>
      </c>
      <c r="B138" s="411" t="s">
        <v>361</v>
      </c>
      <c r="C138" s="411"/>
      <c r="D138" s="76"/>
      <c r="E138" s="405"/>
      <c r="F138" s="405"/>
    </row>
    <row r="139" spans="1:6" ht="33" customHeight="1">
      <c r="A139" s="21">
        <v>3</v>
      </c>
      <c r="B139" s="397" t="s">
        <v>92</v>
      </c>
      <c r="C139" s="397"/>
      <c r="D139" s="77"/>
      <c r="E139" s="395"/>
      <c r="F139" s="395"/>
    </row>
    <row r="140" spans="1:6" ht="33" customHeight="1">
      <c r="A140" s="15">
        <v>4</v>
      </c>
      <c r="B140" s="411" t="s">
        <v>93</v>
      </c>
      <c r="C140" s="411"/>
      <c r="D140" s="76"/>
      <c r="E140" s="405"/>
      <c r="F140" s="405"/>
    </row>
    <row r="141" spans="1:6" ht="33" customHeight="1">
      <c r="A141" s="21">
        <v>5</v>
      </c>
      <c r="B141" s="397" t="s">
        <v>94</v>
      </c>
      <c r="C141" s="397"/>
      <c r="D141" s="77"/>
      <c r="E141" s="395"/>
      <c r="F141" s="395"/>
    </row>
    <row r="142" spans="1:6" ht="83.25" customHeight="1">
      <c r="A142" s="15">
        <v>6</v>
      </c>
      <c r="B142" s="411" t="s">
        <v>95</v>
      </c>
      <c r="C142" s="411"/>
      <c r="D142" s="76"/>
      <c r="E142" s="405"/>
      <c r="F142" s="405"/>
    </row>
    <row r="143" spans="1:6" ht="33" customHeight="1">
      <c r="A143" s="21">
        <v>7</v>
      </c>
      <c r="B143" s="397" t="s">
        <v>96</v>
      </c>
      <c r="C143" s="397"/>
      <c r="D143" s="77"/>
      <c r="E143" s="395"/>
      <c r="F143" s="395"/>
    </row>
    <row r="144" spans="1:6" ht="51" customHeight="1">
      <c r="A144" s="15">
        <v>8</v>
      </c>
      <c r="B144" s="411" t="s">
        <v>97</v>
      </c>
      <c r="C144" s="411"/>
      <c r="D144" s="76"/>
      <c r="E144" s="405"/>
      <c r="F144" s="405"/>
    </row>
    <row r="145" spans="1:6" ht="43.5" customHeight="1">
      <c r="A145" s="21">
        <v>9</v>
      </c>
      <c r="B145" s="397" t="s">
        <v>28</v>
      </c>
      <c r="C145" s="397"/>
      <c r="D145" s="77"/>
      <c r="E145" s="395"/>
      <c r="F145" s="395"/>
    </row>
    <row r="146" spans="1:6" ht="33" customHeight="1">
      <c r="A146" s="15">
        <v>10</v>
      </c>
      <c r="B146" s="411" t="s">
        <v>98</v>
      </c>
      <c r="C146" s="411"/>
      <c r="D146" s="76"/>
      <c r="E146" s="405"/>
      <c r="F146" s="405"/>
    </row>
    <row r="147" spans="1:6" ht="45" customHeight="1">
      <c r="A147" s="21">
        <v>11</v>
      </c>
      <c r="B147" s="397" t="s">
        <v>99</v>
      </c>
      <c r="C147" s="397"/>
      <c r="D147" s="77"/>
      <c r="E147" s="395"/>
      <c r="F147" s="395"/>
    </row>
    <row r="148" spans="1:6" ht="24.75" customHeight="1">
      <c r="A148" s="15">
        <v>12</v>
      </c>
      <c r="B148" s="411" t="s">
        <v>100</v>
      </c>
      <c r="C148" s="411"/>
      <c r="D148" s="76"/>
      <c r="E148" s="405"/>
      <c r="F148" s="405"/>
    </row>
    <row r="149" spans="1:6" ht="45.75" customHeight="1">
      <c r="A149" s="21">
        <v>13</v>
      </c>
      <c r="B149" s="397" t="s">
        <v>101</v>
      </c>
      <c r="C149" s="397"/>
      <c r="D149" s="77"/>
      <c r="E149" s="395"/>
      <c r="F149" s="395"/>
    </row>
    <row r="150" spans="1:6" ht="33" customHeight="1">
      <c r="A150" s="15">
        <v>14</v>
      </c>
      <c r="B150" s="411" t="s">
        <v>102</v>
      </c>
      <c r="C150" s="411"/>
      <c r="D150" s="76"/>
      <c r="E150" s="405"/>
      <c r="F150" s="405"/>
    </row>
    <row r="151" spans="1:6" ht="47.25" customHeight="1">
      <c r="A151" s="21">
        <v>15</v>
      </c>
      <c r="B151" s="397" t="s">
        <v>103</v>
      </c>
      <c r="C151" s="397"/>
      <c r="D151" s="77"/>
      <c r="E151" s="395"/>
      <c r="F151" s="395"/>
    </row>
    <row r="152" spans="1:6" ht="48" customHeight="1">
      <c r="A152" s="15">
        <v>16</v>
      </c>
      <c r="B152" s="411" t="s">
        <v>90</v>
      </c>
      <c r="C152" s="411"/>
      <c r="D152" s="76"/>
      <c r="E152" s="405"/>
      <c r="F152" s="405"/>
    </row>
    <row r="153" spans="1:6" ht="33" customHeight="1">
      <c r="A153" s="21">
        <v>17</v>
      </c>
      <c r="B153" s="397" t="s">
        <v>21</v>
      </c>
      <c r="C153" s="397"/>
      <c r="D153" s="77"/>
      <c r="E153" s="395"/>
      <c r="F153" s="395"/>
    </row>
    <row r="154" spans="1:6" ht="33" customHeight="1">
      <c r="A154" s="15">
        <v>18</v>
      </c>
      <c r="B154" s="411" t="s">
        <v>56</v>
      </c>
      <c r="C154" s="411"/>
      <c r="D154" s="76"/>
      <c r="E154" s="405"/>
      <c r="F154" s="405"/>
    </row>
    <row r="156" spans="1:6" ht="22.5" customHeight="1">
      <c r="A156" s="472" t="s">
        <v>354</v>
      </c>
      <c r="B156" s="473"/>
      <c r="C156" s="473"/>
      <c r="D156" s="473"/>
      <c r="E156" s="473"/>
    </row>
    <row r="157" spans="1:6" ht="15.75">
      <c r="A157" s="15"/>
      <c r="B157" s="470" t="s">
        <v>10</v>
      </c>
      <c r="C157" s="470"/>
      <c r="D157" s="327" t="s">
        <v>319</v>
      </c>
      <c r="E157" s="471" t="s">
        <v>320</v>
      </c>
      <c r="F157" s="471"/>
    </row>
    <row r="158" spans="1:6" ht="45" customHeight="1">
      <c r="A158" s="21">
        <v>1</v>
      </c>
      <c r="B158" s="397" t="s">
        <v>153</v>
      </c>
      <c r="C158" s="397"/>
      <c r="D158" s="77"/>
      <c r="E158" s="395"/>
      <c r="F158" s="395"/>
    </row>
    <row r="159" spans="1:6" ht="35.25" customHeight="1">
      <c r="A159" s="15">
        <v>2</v>
      </c>
      <c r="B159" s="411" t="s">
        <v>380</v>
      </c>
      <c r="C159" s="411"/>
      <c r="D159" s="76"/>
      <c r="E159" s="405"/>
      <c r="F159" s="405"/>
    </row>
    <row r="160" spans="1:6" ht="62.25" customHeight="1">
      <c r="A160" s="21">
        <v>3</v>
      </c>
      <c r="B160" s="448" t="s">
        <v>154</v>
      </c>
      <c r="C160" s="448"/>
      <c r="D160" s="77"/>
      <c r="E160" s="395"/>
      <c r="F160" s="395"/>
    </row>
    <row r="161" spans="1:6" ht="30.75" customHeight="1">
      <c r="A161" s="15">
        <v>4</v>
      </c>
      <c r="B161" s="411" t="s">
        <v>155</v>
      </c>
      <c r="C161" s="411"/>
      <c r="D161" s="76"/>
      <c r="E161" s="405"/>
      <c r="F161" s="405"/>
    </row>
    <row r="162" spans="1:6" ht="30.75" customHeight="1">
      <c r="A162" s="21">
        <v>5</v>
      </c>
      <c r="B162" s="392" t="s">
        <v>400</v>
      </c>
      <c r="C162" s="448"/>
      <c r="D162" s="77"/>
      <c r="E162" s="395"/>
      <c r="F162" s="395"/>
    </row>
    <row r="163" spans="1:6" ht="63" customHeight="1">
      <c r="A163" s="15">
        <v>6</v>
      </c>
      <c r="B163" s="411" t="s">
        <v>379</v>
      </c>
      <c r="C163" s="411"/>
      <c r="D163" s="76"/>
      <c r="E163" s="405"/>
      <c r="F163" s="405"/>
    </row>
    <row r="164" spans="1:6" ht="21.75" customHeight="1">
      <c r="A164" s="21">
        <v>7</v>
      </c>
      <c r="B164" s="397" t="s">
        <v>156</v>
      </c>
      <c r="C164" s="397"/>
      <c r="D164" s="77"/>
      <c r="E164" s="395"/>
      <c r="F164" s="395"/>
    </row>
    <row r="165" spans="1:6" ht="22.5" customHeight="1">
      <c r="A165" s="15">
        <v>8</v>
      </c>
      <c r="B165" s="411" t="s">
        <v>157</v>
      </c>
      <c r="C165" s="411"/>
      <c r="D165" s="76"/>
      <c r="E165" s="405"/>
      <c r="F165" s="405"/>
    </row>
    <row r="166" spans="1:6" ht="30.75" customHeight="1">
      <c r="A166" s="21">
        <v>9</v>
      </c>
      <c r="B166" s="397" t="s">
        <v>158</v>
      </c>
      <c r="C166" s="397"/>
      <c r="D166" s="77"/>
      <c r="E166" s="395"/>
      <c r="F166" s="395"/>
    </row>
    <row r="167" spans="1:6" ht="19.5" customHeight="1">
      <c r="A167" s="15">
        <v>10</v>
      </c>
      <c r="B167" s="411" t="s">
        <v>159</v>
      </c>
      <c r="C167" s="411"/>
      <c r="D167" s="76"/>
      <c r="E167" s="405"/>
      <c r="F167" s="405"/>
    </row>
    <row r="168" spans="1:6" ht="21.75" customHeight="1">
      <c r="A168" s="21">
        <v>11</v>
      </c>
      <c r="B168" s="397" t="s">
        <v>160</v>
      </c>
      <c r="C168" s="397"/>
      <c r="D168" s="77"/>
      <c r="E168" s="395"/>
      <c r="F168" s="395"/>
    </row>
    <row r="169" spans="1:6" ht="30.75" customHeight="1">
      <c r="A169" s="15">
        <v>12</v>
      </c>
      <c r="B169" s="411" t="s">
        <v>161</v>
      </c>
      <c r="C169" s="411"/>
      <c r="D169" s="76"/>
      <c r="E169" s="405"/>
      <c r="F169" s="405"/>
    </row>
    <row r="170" spans="1:6" ht="30.75" customHeight="1">
      <c r="A170" s="21">
        <v>13</v>
      </c>
      <c r="B170" s="397" t="s">
        <v>162</v>
      </c>
      <c r="C170" s="397"/>
      <c r="D170" s="77"/>
      <c r="E170" s="395"/>
      <c r="F170" s="395"/>
    </row>
    <row r="171" spans="1:6" ht="48" customHeight="1">
      <c r="A171" s="15">
        <v>14</v>
      </c>
      <c r="B171" s="411" t="s">
        <v>163</v>
      </c>
      <c r="C171" s="411"/>
      <c r="D171" s="76"/>
      <c r="E171" s="405"/>
      <c r="F171" s="405"/>
    </row>
    <row r="172" spans="1:6" ht="46.5" customHeight="1">
      <c r="A172" s="21">
        <v>15</v>
      </c>
      <c r="B172" s="397" t="s">
        <v>164</v>
      </c>
      <c r="C172" s="397"/>
      <c r="D172" s="77"/>
      <c r="E172" s="395"/>
      <c r="F172" s="395"/>
    </row>
    <row r="173" spans="1:6" ht="62.25" customHeight="1">
      <c r="A173" s="15">
        <v>16</v>
      </c>
      <c r="B173" s="411" t="s">
        <v>348</v>
      </c>
      <c r="C173" s="411"/>
      <c r="D173" s="76"/>
      <c r="E173" s="405"/>
      <c r="F173" s="405"/>
    </row>
    <row r="174" spans="1:6" ht="47.25" customHeight="1">
      <c r="A174" s="21">
        <v>17</v>
      </c>
      <c r="B174" s="397" t="s">
        <v>381</v>
      </c>
      <c r="C174" s="397"/>
      <c r="D174" s="77"/>
      <c r="E174" s="395"/>
      <c r="F174" s="395"/>
    </row>
    <row r="175" spans="1:6" ht="47.25" customHeight="1">
      <c r="A175" s="15">
        <v>18</v>
      </c>
      <c r="B175" s="411" t="s">
        <v>114</v>
      </c>
      <c r="C175" s="411"/>
      <c r="D175" s="76"/>
      <c r="E175" s="405"/>
      <c r="F175" s="405"/>
    </row>
    <row r="176" spans="1:6" ht="47.25" customHeight="1">
      <c r="A176" s="312">
        <v>19</v>
      </c>
      <c r="B176" s="393" t="s">
        <v>382</v>
      </c>
      <c r="C176" s="393"/>
      <c r="D176" s="77"/>
      <c r="E176" s="395"/>
      <c r="F176" s="395"/>
    </row>
    <row r="177" spans="1:6" ht="22.5" customHeight="1">
      <c r="A177" s="15">
        <v>20</v>
      </c>
      <c r="B177" s="400" t="s">
        <v>383</v>
      </c>
      <c r="C177" s="400"/>
      <c r="D177" s="76"/>
      <c r="E177" s="405"/>
      <c r="F177" s="405"/>
    </row>
    <row r="178" spans="1:6" ht="51" customHeight="1">
      <c r="A178" s="21">
        <v>21</v>
      </c>
      <c r="B178" s="397" t="s">
        <v>90</v>
      </c>
      <c r="C178" s="397"/>
      <c r="D178" s="77"/>
      <c r="E178" s="395"/>
      <c r="F178" s="395"/>
    </row>
    <row r="179" spans="1:6" ht="30.75" customHeight="1">
      <c r="A179" s="15">
        <v>22</v>
      </c>
      <c r="B179" s="411" t="s">
        <v>21</v>
      </c>
      <c r="C179" s="411"/>
      <c r="D179" s="76"/>
      <c r="E179" s="405"/>
      <c r="F179" s="405"/>
    </row>
    <row r="180" spans="1:6">
      <c r="A180"/>
      <c r="B180"/>
      <c r="C180"/>
      <c r="D180"/>
      <c r="E180"/>
      <c r="F180"/>
    </row>
    <row r="181" spans="1:6" ht="22.5" customHeight="1">
      <c r="A181" s="463" t="s">
        <v>214</v>
      </c>
      <c r="B181" s="463"/>
      <c r="C181" s="463"/>
      <c r="D181" s="463"/>
      <c r="E181" s="463"/>
    </row>
    <row r="182" spans="1:6" ht="18.75">
      <c r="A182" s="16"/>
      <c r="B182" s="480" t="s">
        <v>10</v>
      </c>
      <c r="C182" s="480"/>
      <c r="D182" s="325" t="s">
        <v>319</v>
      </c>
      <c r="E182" s="481" t="s">
        <v>320</v>
      </c>
      <c r="F182" s="481"/>
    </row>
    <row r="183" spans="1:6" ht="76.5" customHeight="1">
      <c r="A183" s="21">
        <v>1</v>
      </c>
      <c r="B183" s="422" t="s">
        <v>115</v>
      </c>
      <c r="C183" s="422"/>
      <c r="D183" s="77"/>
      <c r="E183" s="395"/>
      <c r="F183" s="395"/>
    </row>
    <row r="184" spans="1:6" ht="33.75" customHeight="1">
      <c r="A184" s="15">
        <v>2</v>
      </c>
      <c r="B184" s="419" t="s">
        <v>116</v>
      </c>
      <c r="C184" s="419"/>
      <c r="D184" s="76"/>
      <c r="E184" s="405"/>
      <c r="F184" s="405"/>
    </row>
    <row r="185" spans="1:6" ht="33.75" customHeight="1">
      <c r="A185" s="21">
        <v>3</v>
      </c>
      <c r="B185" s="422" t="s">
        <v>117</v>
      </c>
      <c r="C185" s="422"/>
      <c r="D185" s="77"/>
      <c r="E185" s="395"/>
      <c r="F185" s="395"/>
    </row>
    <row r="186" spans="1:6" ht="33.75" customHeight="1">
      <c r="A186" s="15">
        <v>4</v>
      </c>
      <c r="B186" s="419" t="s">
        <v>118</v>
      </c>
      <c r="C186" s="419"/>
      <c r="D186" s="76"/>
      <c r="E186" s="405"/>
      <c r="F186" s="405"/>
    </row>
    <row r="187" spans="1:6" ht="21" customHeight="1">
      <c r="A187" s="21">
        <v>5</v>
      </c>
      <c r="B187" s="422" t="s">
        <v>119</v>
      </c>
      <c r="C187" s="422"/>
      <c r="D187" s="77"/>
      <c r="E187" s="395"/>
      <c r="F187" s="395"/>
    </row>
    <row r="188" spans="1:6" ht="33.75" customHeight="1">
      <c r="A188" s="15">
        <v>6</v>
      </c>
      <c r="B188" s="419" t="s">
        <v>120</v>
      </c>
      <c r="C188" s="419"/>
      <c r="D188" s="76"/>
      <c r="E188" s="405"/>
      <c r="F188" s="405"/>
    </row>
    <row r="189" spans="1:6" ht="33.75" customHeight="1">
      <c r="A189" s="312">
        <v>7</v>
      </c>
      <c r="B189" s="420" t="s">
        <v>346</v>
      </c>
      <c r="C189" s="420"/>
      <c r="D189" s="77"/>
      <c r="E189" s="404"/>
      <c r="F189" s="404"/>
    </row>
    <row r="190" spans="1:6" ht="33.75" customHeight="1">
      <c r="A190" s="15">
        <v>8</v>
      </c>
      <c r="B190" s="419" t="s">
        <v>121</v>
      </c>
      <c r="C190" s="419"/>
      <c r="D190" s="76"/>
      <c r="E190" s="405"/>
      <c r="F190" s="405"/>
    </row>
    <row r="191" spans="1:6" ht="33.75" customHeight="1">
      <c r="A191" s="312">
        <v>9</v>
      </c>
      <c r="B191" s="420" t="s">
        <v>122</v>
      </c>
      <c r="C191" s="420"/>
      <c r="D191" s="77"/>
      <c r="E191" s="404"/>
      <c r="F191" s="404"/>
    </row>
    <row r="192" spans="1:6" ht="33.75" customHeight="1">
      <c r="A192" s="15">
        <v>10</v>
      </c>
      <c r="B192" s="419" t="s">
        <v>21</v>
      </c>
      <c r="C192" s="419"/>
      <c r="D192" s="76"/>
      <c r="E192" s="405"/>
      <c r="F192" s="405"/>
    </row>
    <row r="193" spans="1:6">
      <c r="A193"/>
      <c r="B193"/>
      <c r="C193"/>
      <c r="D193"/>
      <c r="E193"/>
      <c r="F193"/>
    </row>
    <row r="194" spans="1:6" ht="22.5" customHeight="1">
      <c r="A194" s="476" t="s">
        <v>423</v>
      </c>
      <c r="B194" s="468"/>
      <c r="C194" s="468"/>
      <c r="D194" s="468"/>
      <c r="E194" s="468"/>
    </row>
    <row r="195" spans="1:6" ht="18.75">
      <c r="A195" s="16"/>
      <c r="B195" s="483" t="s">
        <v>10</v>
      </c>
      <c r="C195" s="483"/>
      <c r="D195" s="330" t="s">
        <v>319</v>
      </c>
      <c r="E195" s="482" t="s">
        <v>320</v>
      </c>
      <c r="F195" s="482"/>
    </row>
    <row r="196" spans="1:6" ht="29.25" customHeight="1">
      <c r="A196" s="21">
        <v>1</v>
      </c>
      <c r="B196" s="422" t="s">
        <v>123</v>
      </c>
      <c r="C196" s="422"/>
      <c r="D196" s="77"/>
      <c r="E196" s="395"/>
      <c r="F196" s="395"/>
    </row>
    <row r="197" spans="1:6" ht="29.25" customHeight="1">
      <c r="A197" s="15">
        <v>2</v>
      </c>
      <c r="B197" s="419" t="s">
        <v>124</v>
      </c>
      <c r="C197" s="419"/>
      <c r="D197" s="76"/>
      <c r="E197" s="405"/>
      <c r="F197" s="405"/>
    </row>
    <row r="198" spans="1:6" ht="64.5" customHeight="1">
      <c r="A198" s="21">
        <v>3</v>
      </c>
      <c r="B198" s="422" t="s">
        <v>125</v>
      </c>
      <c r="C198" s="422"/>
      <c r="D198" s="77"/>
      <c r="E198" s="395"/>
      <c r="F198" s="395"/>
    </row>
    <row r="199" spans="1:6" ht="29.25" customHeight="1">
      <c r="A199" s="15">
        <v>4</v>
      </c>
      <c r="B199" s="419" t="s">
        <v>91</v>
      </c>
      <c r="C199" s="419"/>
      <c r="D199" s="76"/>
      <c r="E199" s="405"/>
      <c r="F199" s="405"/>
    </row>
    <row r="200" spans="1:6" ht="61.5" customHeight="1">
      <c r="A200" s="21">
        <v>5</v>
      </c>
      <c r="B200" s="422" t="s">
        <v>362</v>
      </c>
      <c r="C200" s="422"/>
      <c r="D200" s="77"/>
      <c r="E200" s="395"/>
      <c r="F200" s="395"/>
    </row>
    <row r="201" spans="1:6" ht="29.25" customHeight="1">
      <c r="A201" s="15">
        <v>6</v>
      </c>
      <c r="B201" s="419" t="s">
        <v>126</v>
      </c>
      <c r="C201" s="419"/>
      <c r="D201" s="76"/>
      <c r="E201" s="405"/>
      <c r="F201" s="405"/>
    </row>
    <row r="202" spans="1:6" ht="29.25" customHeight="1">
      <c r="A202" s="21">
        <v>7</v>
      </c>
      <c r="B202" s="422" t="s">
        <v>127</v>
      </c>
      <c r="C202" s="422"/>
      <c r="D202" s="77"/>
      <c r="E202" s="395"/>
      <c r="F202" s="395"/>
    </row>
    <row r="203" spans="1:6" ht="29.25" customHeight="1">
      <c r="A203" s="15">
        <v>8</v>
      </c>
      <c r="B203" s="419" t="s">
        <v>96</v>
      </c>
      <c r="C203" s="419"/>
      <c r="D203" s="76"/>
      <c r="E203" s="405"/>
      <c r="F203" s="405"/>
    </row>
    <row r="204" spans="1:6" ht="54" customHeight="1">
      <c r="A204" s="312">
        <v>9</v>
      </c>
      <c r="B204" s="422" t="s">
        <v>97</v>
      </c>
      <c r="C204" s="422"/>
      <c r="D204" s="77"/>
      <c r="E204" s="395"/>
      <c r="F204" s="395"/>
    </row>
    <row r="205" spans="1:6" ht="48.75" customHeight="1">
      <c r="A205" s="15">
        <v>10</v>
      </c>
      <c r="B205" s="419" t="s">
        <v>28</v>
      </c>
      <c r="C205" s="419"/>
      <c r="D205" s="76"/>
      <c r="E205" s="405"/>
      <c r="F205" s="405"/>
    </row>
    <row r="206" spans="1:6" ht="29.25" customHeight="1">
      <c r="A206" s="312">
        <v>11</v>
      </c>
      <c r="B206" s="422" t="s">
        <v>56</v>
      </c>
      <c r="C206" s="422"/>
      <c r="D206" s="77"/>
      <c r="E206" s="395"/>
      <c r="F206" s="395"/>
    </row>
    <row r="207" spans="1:6" ht="29.25" customHeight="1">
      <c r="A207" s="15">
        <v>12</v>
      </c>
      <c r="B207" s="419" t="s">
        <v>98</v>
      </c>
      <c r="C207" s="419"/>
      <c r="D207" s="76"/>
      <c r="E207" s="405"/>
      <c r="F207" s="405"/>
    </row>
    <row r="208" spans="1:6" ht="45.75" customHeight="1">
      <c r="A208" s="18">
        <v>13</v>
      </c>
      <c r="B208" s="422" t="s">
        <v>128</v>
      </c>
      <c r="C208" s="422"/>
      <c r="D208" s="77"/>
      <c r="E208" s="395"/>
      <c r="F208" s="395"/>
    </row>
    <row r="209" spans="1:6" ht="19.5" customHeight="1">
      <c r="A209" s="15">
        <v>14</v>
      </c>
      <c r="B209" s="419" t="s">
        <v>100</v>
      </c>
      <c r="C209" s="419"/>
      <c r="D209" s="76"/>
      <c r="E209" s="405"/>
      <c r="F209" s="405"/>
    </row>
    <row r="210" spans="1:6" ht="42.75" customHeight="1">
      <c r="A210" s="18">
        <v>15</v>
      </c>
      <c r="B210" s="422" t="s">
        <v>101</v>
      </c>
      <c r="C210" s="422"/>
      <c r="D210" s="77"/>
      <c r="E210" s="395"/>
      <c r="F210" s="395"/>
    </row>
    <row r="211" spans="1:6" ht="46.5" customHeight="1">
      <c r="A211" s="15">
        <v>16</v>
      </c>
      <c r="B211" s="419" t="s">
        <v>103</v>
      </c>
      <c r="C211" s="419"/>
      <c r="D211" s="76"/>
      <c r="E211" s="405"/>
      <c r="F211" s="405"/>
    </row>
    <row r="212" spans="1:6" ht="28.5" customHeight="1">
      <c r="A212" s="312">
        <v>17</v>
      </c>
      <c r="B212" s="420" t="s">
        <v>341</v>
      </c>
      <c r="C212" s="420"/>
      <c r="D212" s="77"/>
      <c r="F212" s="349"/>
    </row>
    <row r="213" spans="1:6" ht="46.5" customHeight="1">
      <c r="A213" s="15">
        <v>18</v>
      </c>
      <c r="B213" s="419" t="s">
        <v>90</v>
      </c>
      <c r="C213" s="419"/>
      <c r="D213" s="76"/>
      <c r="E213" s="405"/>
      <c r="F213" s="405"/>
    </row>
    <row r="214" spans="1:6" ht="29.25" customHeight="1">
      <c r="A214" s="312">
        <v>19</v>
      </c>
      <c r="B214" s="420" t="s">
        <v>21</v>
      </c>
      <c r="C214" s="420"/>
      <c r="D214" s="77"/>
      <c r="E214" s="404"/>
      <c r="F214" s="404"/>
    </row>
    <row r="215" spans="1:6">
      <c r="A215"/>
      <c r="B215"/>
      <c r="C215"/>
      <c r="D215"/>
      <c r="E215"/>
      <c r="F215"/>
    </row>
    <row r="216" spans="1:6" ht="22.5" customHeight="1">
      <c r="A216" s="477" t="s">
        <v>216</v>
      </c>
      <c r="B216" s="469"/>
      <c r="C216" s="469"/>
      <c r="D216" s="469"/>
      <c r="E216" s="469"/>
    </row>
    <row r="217" spans="1:6" ht="15.75">
      <c r="A217" s="15"/>
      <c r="B217" s="464" t="s">
        <v>208</v>
      </c>
      <c r="C217" s="464"/>
      <c r="D217" s="329" t="s">
        <v>319</v>
      </c>
      <c r="E217" s="465" t="s">
        <v>320</v>
      </c>
      <c r="F217" s="465"/>
    </row>
    <row r="218" spans="1:6" ht="30" customHeight="1">
      <c r="A218" s="21">
        <v>1</v>
      </c>
      <c r="B218" s="414" t="s">
        <v>129</v>
      </c>
      <c r="C218" s="414"/>
      <c r="D218" s="77"/>
      <c r="E218" s="395"/>
      <c r="F218" s="395"/>
    </row>
    <row r="219" spans="1:6" ht="33" customHeight="1">
      <c r="A219" s="15">
        <v>2</v>
      </c>
      <c r="B219" s="400" t="s">
        <v>130</v>
      </c>
      <c r="C219" s="400"/>
      <c r="D219" s="76"/>
      <c r="E219" s="405"/>
      <c r="F219" s="405"/>
    </row>
    <row r="220" spans="1:6" ht="47.25" customHeight="1">
      <c r="A220" s="21">
        <v>3</v>
      </c>
      <c r="B220" s="414" t="s">
        <v>131</v>
      </c>
      <c r="C220" s="414"/>
      <c r="D220" s="77"/>
      <c r="E220" s="395"/>
      <c r="F220" s="395"/>
    </row>
    <row r="221" spans="1:6" ht="24.75" customHeight="1">
      <c r="A221" s="15">
        <v>4</v>
      </c>
      <c r="B221" s="400" t="s">
        <v>132</v>
      </c>
      <c r="C221" s="400"/>
      <c r="D221" s="76"/>
      <c r="E221" s="405"/>
      <c r="F221" s="405"/>
    </row>
    <row r="222" spans="1:6" ht="24.75" customHeight="1">
      <c r="A222" s="21">
        <v>5</v>
      </c>
      <c r="B222" s="414" t="s">
        <v>133</v>
      </c>
      <c r="C222" s="414"/>
      <c r="D222" s="77"/>
      <c r="E222" s="395"/>
      <c r="F222" s="395"/>
    </row>
    <row r="223" spans="1:6" ht="47.25" customHeight="1">
      <c r="A223" s="15">
        <v>6</v>
      </c>
      <c r="B223" s="400" t="s">
        <v>134</v>
      </c>
      <c r="C223" s="400"/>
      <c r="D223" s="76"/>
      <c r="E223" s="405"/>
      <c r="F223" s="405"/>
    </row>
    <row r="224" spans="1:6" ht="22.5" customHeight="1">
      <c r="A224" s="21">
        <v>7</v>
      </c>
      <c r="B224" s="414" t="s">
        <v>135</v>
      </c>
      <c r="C224" s="414"/>
      <c r="D224" s="77"/>
      <c r="E224" s="395"/>
      <c r="F224" s="395"/>
    </row>
    <row r="225" spans="1:6" ht="33" customHeight="1">
      <c r="A225" s="15">
        <v>8</v>
      </c>
      <c r="B225" s="400" t="s">
        <v>136</v>
      </c>
      <c r="C225" s="400"/>
      <c r="D225" s="76"/>
      <c r="E225" s="405"/>
      <c r="F225" s="405"/>
    </row>
    <row r="226" spans="1:6" ht="33" customHeight="1">
      <c r="A226" s="21">
        <v>9</v>
      </c>
      <c r="B226" s="414" t="s">
        <v>137</v>
      </c>
      <c r="C226" s="414"/>
      <c r="D226" s="77"/>
      <c r="E226" s="395"/>
      <c r="F226" s="395"/>
    </row>
    <row r="227" spans="1:6" ht="50.25" customHeight="1">
      <c r="A227" s="15">
        <v>10</v>
      </c>
      <c r="B227" s="400" t="s">
        <v>138</v>
      </c>
      <c r="C227" s="400"/>
      <c r="D227" s="76"/>
      <c r="E227" s="405"/>
      <c r="F227" s="405"/>
    </row>
    <row r="228" spans="1:6" ht="45.75" customHeight="1">
      <c r="A228" s="21">
        <v>11</v>
      </c>
      <c r="B228" s="414" t="s">
        <v>90</v>
      </c>
      <c r="C228" s="414"/>
      <c r="D228" s="77"/>
      <c r="E228" s="395"/>
      <c r="F228" s="395"/>
    </row>
    <row r="229" spans="1:6" ht="33" customHeight="1">
      <c r="A229" s="15">
        <v>12</v>
      </c>
      <c r="B229" s="400" t="s">
        <v>21</v>
      </c>
      <c r="C229" s="400"/>
      <c r="D229" s="76"/>
      <c r="E229" s="405"/>
      <c r="F229" s="405"/>
    </row>
    <row r="230" spans="1:6">
      <c r="A230"/>
      <c r="B230"/>
      <c r="C230"/>
      <c r="D230"/>
      <c r="E230"/>
      <c r="F230"/>
    </row>
    <row r="231" spans="1:6" ht="22.5" customHeight="1">
      <c r="A231" s="472" t="s">
        <v>277</v>
      </c>
      <c r="B231" s="473"/>
      <c r="C231" s="473"/>
      <c r="D231" s="473"/>
      <c r="E231" s="473"/>
    </row>
    <row r="232" spans="1:6" ht="15.75">
      <c r="A232" s="15"/>
      <c r="B232" s="470" t="s">
        <v>10</v>
      </c>
      <c r="C232" s="470"/>
      <c r="D232" s="327" t="s">
        <v>319</v>
      </c>
      <c r="E232" s="471" t="s">
        <v>320</v>
      </c>
      <c r="F232" s="471"/>
    </row>
    <row r="233" spans="1:6" ht="29.25" customHeight="1">
      <c r="A233" s="21">
        <v>1</v>
      </c>
      <c r="B233" s="414" t="s">
        <v>139</v>
      </c>
      <c r="C233" s="414"/>
      <c r="D233" s="77"/>
      <c r="E233" s="395"/>
      <c r="F233" s="395"/>
    </row>
    <row r="234" spans="1:6" ht="17.25" customHeight="1">
      <c r="A234" s="15">
        <v>2</v>
      </c>
      <c r="B234" s="400" t="s">
        <v>140</v>
      </c>
      <c r="C234" s="400"/>
      <c r="D234" s="76"/>
      <c r="E234" s="405"/>
      <c r="F234" s="405"/>
    </row>
    <row r="235" spans="1:6" ht="33.75" customHeight="1">
      <c r="A235" s="21">
        <v>3</v>
      </c>
      <c r="B235" s="425" t="s">
        <v>395</v>
      </c>
      <c r="C235" s="414"/>
      <c r="D235" s="77"/>
      <c r="E235" s="395"/>
      <c r="F235" s="395"/>
    </row>
    <row r="236" spans="1:6" ht="29.25" customHeight="1">
      <c r="A236" s="15">
        <v>4</v>
      </c>
      <c r="B236" s="400" t="s">
        <v>141</v>
      </c>
      <c r="C236" s="400"/>
      <c r="D236" s="76"/>
      <c r="E236" s="405"/>
      <c r="F236" s="405"/>
    </row>
    <row r="237" spans="1:6" ht="31.5" customHeight="1">
      <c r="A237" s="21">
        <v>5</v>
      </c>
      <c r="B237" s="414" t="s">
        <v>142</v>
      </c>
      <c r="C237" s="414"/>
      <c r="D237" s="77"/>
      <c r="E237" s="395"/>
      <c r="F237" s="395"/>
    </row>
    <row r="238" spans="1:6" ht="21.75" customHeight="1">
      <c r="A238" s="15">
        <v>6</v>
      </c>
      <c r="B238" s="400" t="s">
        <v>143</v>
      </c>
      <c r="C238" s="400"/>
      <c r="D238" s="76"/>
      <c r="E238" s="405"/>
      <c r="F238" s="405"/>
    </row>
    <row r="239" spans="1:6" ht="22.5" customHeight="1">
      <c r="A239" s="21">
        <v>7</v>
      </c>
      <c r="B239" s="414" t="s">
        <v>144</v>
      </c>
      <c r="C239" s="414"/>
      <c r="D239" s="77"/>
      <c r="E239" s="395"/>
      <c r="F239" s="395"/>
    </row>
    <row r="240" spans="1:6" ht="51" customHeight="1">
      <c r="A240" s="15">
        <v>8</v>
      </c>
      <c r="B240" s="400" t="s">
        <v>145</v>
      </c>
      <c r="C240" s="400"/>
      <c r="D240" s="76"/>
      <c r="E240" s="405"/>
      <c r="F240" s="405"/>
    </row>
    <row r="241" spans="1:6" ht="47.25" customHeight="1">
      <c r="A241" s="21">
        <v>9</v>
      </c>
      <c r="B241" s="414" t="s">
        <v>90</v>
      </c>
      <c r="C241" s="414"/>
      <c r="D241" s="77"/>
      <c r="E241" s="395"/>
      <c r="F241" s="395"/>
    </row>
    <row r="242" spans="1:6" ht="29.25" customHeight="1">
      <c r="A242" s="15">
        <v>10</v>
      </c>
      <c r="B242" s="400" t="s">
        <v>21</v>
      </c>
      <c r="C242" s="400"/>
      <c r="D242" s="76"/>
      <c r="E242" s="405"/>
      <c r="F242" s="405"/>
    </row>
    <row r="243" spans="1:6">
      <c r="A243"/>
      <c r="B243"/>
      <c r="C243"/>
      <c r="D243"/>
      <c r="E243"/>
      <c r="F243"/>
    </row>
    <row r="244" spans="1:6" ht="22.5" customHeight="1">
      <c r="A244" s="462" t="s">
        <v>217</v>
      </c>
      <c r="B244" s="463"/>
      <c r="C244" s="463"/>
      <c r="D244" s="463"/>
      <c r="E244" s="463"/>
    </row>
    <row r="245" spans="1:6" ht="18.75">
      <c r="A245" s="16"/>
      <c r="B245" s="480" t="s">
        <v>10</v>
      </c>
      <c r="C245" s="480"/>
      <c r="D245" s="325" t="s">
        <v>319</v>
      </c>
      <c r="E245" s="481" t="s">
        <v>320</v>
      </c>
      <c r="F245" s="481"/>
    </row>
    <row r="246" spans="1:6" ht="33" customHeight="1">
      <c r="A246" s="21">
        <v>1</v>
      </c>
      <c r="B246" s="393" t="s">
        <v>146</v>
      </c>
      <c r="C246" s="393"/>
      <c r="D246" s="77"/>
      <c r="E246" s="395"/>
      <c r="F246" s="395"/>
    </row>
    <row r="247" spans="1:6" ht="45" customHeight="1">
      <c r="A247" s="15">
        <v>2</v>
      </c>
      <c r="B247" s="400" t="s">
        <v>147</v>
      </c>
      <c r="C247" s="400"/>
      <c r="D247" s="76"/>
      <c r="E247" s="405"/>
      <c r="F247" s="405"/>
    </row>
    <row r="248" spans="1:6" ht="47.25" customHeight="1">
      <c r="A248" s="21">
        <v>3</v>
      </c>
      <c r="B248" s="414" t="s">
        <v>138</v>
      </c>
      <c r="C248" s="414"/>
      <c r="D248" s="77"/>
      <c r="E248" s="395"/>
      <c r="F248" s="395"/>
    </row>
    <row r="249" spans="1:6" ht="47.25" customHeight="1">
      <c r="A249" s="15">
        <v>4</v>
      </c>
      <c r="B249" s="400" t="s">
        <v>90</v>
      </c>
      <c r="C249" s="400"/>
      <c r="D249" s="76"/>
      <c r="E249" s="405"/>
      <c r="F249" s="405"/>
    </row>
    <row r="250" spans="1:6" ht="33" customHeight="1">
      <c r="A250" s="21">
        <v>5</v>
      </c>
      <c r="B250" s="414" t="s">
        <v>21</v>
      </c>
      <c r="C250" s="414"/>
      <c r="D250" s="77"/>
      <c r="E250" s="395"/>
      <c r="F250" s="395"/>
    </row>
    <row r="251" spans="1:6">
      <c r="A251"/>
      <c r="B251"/>
      <c r="C251"/>
      <c r="D251"/>
      <c r="E251"/>
      <c r="F251"/>
    </row>
    <row r="252" spans="1:6" ht="22.5" customHeight="1">
      <c r="A252" s="468" t="s">
        <v>218</v>
      </c>
      <c r="B252" s="468"/>
      <c r="C252" s="468"/>
      <c r="D252" s="468"/>
      <c r="E252" s="468"/>
    </row>
    <row r="253" spans="1:6" ht="18.75">
      <c r="A253" s="16"/>
      <c r="B253" s="483" t="s">
        <v>10</v>
      </c>
      <c r="C253" s="483"/>
      <c r="D253" s="330" t="s">
        <v>319</v>
      </c>
      <c r="E253" s="482" t="s">
        <v>320</v>
      </c>
      <c r="F253" s="482"/>
    </row>
    <row r="254" spans="1:6" ht="49.5" customHeight="1">
      <c r="A254" s="21">
        <v>1</v>
      </c>
      <c r="B254" s="414" t="s">
        <v>347</v>
      </c>
      <c r="C254" s="414"/>
      <c r="D254" s="77"/>
      <c r="E254" s="395"/>
      <c r="F254" s="395"/>
    </row>
    <row r="255" spans="1:6" ht="27.75" customHeight="1">
      <c r="A255" s="15">
        <v>2</v>
      </c>
      <c r="B255" s="400" t="s">
        <v>148</v>
      </c>
      <c r="C255" s="400"/>
      <c r="D255" s="76"/>
      <c r="E255" s="405"/>
      <c r="F255" s="405"/>
    </row>
    <row r="256" spans="1:6" ht="33" customHeight="1">
      <c r="A256" s="21">
        <v>3</v>
      </c>
      <c r="B256" s="414" t="s">
        <v>149</v>
      </c>
      <c r="C256" s="414"/>
      <c r="D256" s="77"/>
      <c r="E256" s="395"/>
      <c r="F256" s="395"/>
    </row>
    <row r="257" spans="1:6" ht="32.25" customHeight="1">
      <c r="A257" s="15">
        <v>4</v>
      </c>
      <c r="B257" s="400" t="s">
        <v>150</v>
      </c>
      <c r="C257" s="400"/>
      <c r="D257" s="76"/>
      <c r="E257" s="405"/>
      <c r="F257" s="405"/>
    </row>
    <row r="258" spans="1:6" ht="30.75" customHeight="1">
      <c r="A258" s="21">
        <v>5</v>
      </c>
      <c r="B258" s="414" t="s">
        <v>151</v>
      </c>
      <c r="C258" s="414"/>
      <c r="D258" s="77"/>
      <c r="E258" s="395"/>
      <c r="F258" s="395"/>
    </row>
    <row r="259" spans="1:6" ht="30" customHeight="1">
      <c r="A259" s="15">
        <v>6</v>
      </c>
      <c r="B259" s="400" t="s">
        <v>152</v>
      </c>
      <c r="C259" s="400"/>
      <c r="D259" s="76"/>
      <c r="E259" s="405"/>
      <c r="F259" s="405"/>
    </row>
    <row r="260" spans="1:6" ht="51" customHeight="1">
      <c r="A260" s="21">
        <v>7</v>
      </c>
      <c r="B260" s="414" t="s">
        <v>90</v>
      </c>
      <c r="C260" s="414"/>
      <c r="D260" s="77"/>
      <c r="E260" s="395"/>
      <c r="F260" s="395"/>
    </row>
    <row r="261" spans="1:6" ht="27.75" customHeight="1">
      <c r="A261" s="15">
        <v>8</v>
      </c>
      <c r="B261" s="400" t="s">
        <v>21</v>
      </c>
      <c r="C261" s="400"/>
      <c r="D261" s="76"/>
      <c r="E261" s="405"/>
      <c r="F261" s="405"/>
    </row>
    <row r="262" spans="1:6">
      <c r="A262"/>
      <c r="B262"/>
      <c r="C262"/>
      <c r="D262"/>
      <c r="E262"/>
      <c r="F262"/>
    </row>
    <row r="263" spans="1:6" ht="22.5" customHeight="1">
      <c r="A263" s="469" t="s">
        <v>213</v>
      </c>
      <c r="B263" s="469"/>
      <c r="C263" s="469"/>
      <c r="D263" s="469"/>
      <c r="E263" s="469"/>
    </row>
    <row r="264" spans="1:6" ht="15.75">
      <c r="A264" s="15"/>
      <c r="B264" s="464" t="s">
        <v>208</v>
      </c>
      <c r="C264" s="464"/>
      <c r="D264" s="329" t="s">
        <v>319</v>
      </c>
      <c r="E264" s="465" t="s">
        <v>320</v>
      </c>
      <c r="F264" s="465"/>
    </row>
    <row r="265" spans="1:6" ht="48" customHeight="1">
      <c r="A265" s="21">
        <v>1</v>
      </c>
      <c r="B265" s="425" t="s">
        <v>430</v>
      </c>
      <c r="C265" s="397"/>
      <c r="D265" s="77"/>
      <c r="E265" s="395"/>
      <c r="F265" s="395"/>
    </row>
    <row r="266" spans="1:6" ht="28.5" customHeight="1">
      <c r="A266" s="15">
        <v>2</v>
      </c>
      <c r="B266" s="411" t="s">
        <v>104</v>
      </c>
      <c r="C266" s="411"/>
      <c r="D266" s="76"/>
      <c r="E266" s="405"/>
      <c r="F266" s="405"/>
    </row>
    <row r="267" spans="1:6" ht="63" customHeight="1">
      <c r="A267" s="21">
        <v>3</v>
      </c>
      <c r="B267" s="397" t="s">
        <v>105</v>
      </c>
      <c r="C267" s="397"/>
      <c r="D267" s="77"/>
      <c r="E267" s="395"/>
      <c r="F267" s="395"/>
    </row>
    <row r="268" spans="1:6" ht="47.25" customHeight="1">
      <c r="A268" s="15">
        <v>4</v>
      </c>
      <c r="B268" s="411" t="s">
        <v>106</v>
      </c>
      <c r="C268" s="411"/>
      <c r="D268" s="76"/>
      <c r="E268" s="405"/>
      <c r="F268" s="405"/>
    </row>
    <row r="269" spans="1:6" ht="28.5" customHeight="1">
      <c r="A269" s="21">
        <v>5</v>
      </c>
      <c r="B269" s="397" t="s">
        <v>107</v>
      </c>
      <c r="C269" s="397"/>
      <c r="D269" s="77"/>
      <c r="E269" s="395"/>
      <c r="F269" s="395"/>
    </row>
    <row r="270" spans="1:6" ht="28.5" customHeight="1">
      <c r="A270" s="15">
        <v>6</v>
      </c>
      <c r="B270" s="411" t="s">
        <v>108</v>
      </c>
      <c r="C270" s="411"/>
      <c r="D270" s="76"/>
      <c r="E270" s="405"/>
      <c r="F270" s="405"/>
    </row>
    <row r="271" spans="1:6" ht="21" customHeight="1">
      <c r="A271" s="21">
        <v>7</v>
      </c>
      <c r="B271" s="397" t="s">
        <v>109</v>
      </c>
      <c r="C271" s="397"/>
      <c r="D271" s="77"/>
      <c r="E271" s="395"/>
      <c r="F271" s="395"/>
    </row>
    <row r="272" spans="1:6" ht="21" customHeight="1">
      <c r="A272" s="15">
        <v>8</v>
      </c>
      <c r="B272" s="411" t="s">
        <v>110</v>
      </c>
      <c r="C272" s="411"/>
      <c r="D272" s="76"/>
      <c r="E272" s="405"/>
      <c r="F272" s="405"/>
    </row>
    <row r="273" spans="1:6" ht="45.75" customHeight="1">
      <c r="A273" s="21">
        <v>9</v>
      </c>
      <c r="B273" s="397" t="s">
        <v>111</v>
      </c>
      <c r="C273" s="397"/>
      <c r="D273" s="77"/>
      <c r="E273" s="395"/>
      <c r="F273" s="395"/>
    </row>
    <row r="274" spans="1:6" ht="28.5" customHeight="1">
      <c r="A274" s="15">
        <v>10</v>
      </c>
      <c r="B274" s="411" t="s">
        <v>112</v>
      </c>
      <c r="C274" s="411"/>
      <c r="D274" s="76"/>
      <c r="E274" s="405"/>
      <c r="F274" s="405"/>
    </row>
    <row r="275" spans="1:6" ht="67.5" customHeight="1">
      <c r="A275" s="21">
        <v>11</v>
      </c>
      <c r="B275" s="397" t="s">
        <v>345</v>
      </c>
      <c r="C275" s="397"/>
      <c r="D275" s="77"/>
      <c r="E275" s="395"/>
      <c r="F275" s="395"/>
    </row>
    <row r="276" spans="1:6" ht="28.5" customHeight="1">
      <c r="A276" s="15">
        <v>12</v>
      </c>
      <c r="B276" s="411" t="s">
        <v>113</v>
      </c>
      <c r="C276" s="411"/>
      <c r="D276" s="76"/>
      <c r="E276" s="405"/>
      <c r="F276" s="405"/>
    </row>
    <row r="277" spans="1:6" ht="46.5" customHeight="1">
      <c r="A277" s="21">
        <v>13</v>
      </c>
      <c r="B277" s="397" t="s">
        <v>114</v>
      </c>
      <c r="C277" s="397"/>
      <c r="D277" s="77"/>
      <c r="E277" s="395"/>
      <c r="F277" s="395"/>
    </row>
    <row r="278" spans="1:6" ht="43.5" customHeight="1">
      <c r="A278" s="15">
        <v>14</v>
      </c>
      <c r="B278" s="411" t="s">
        <v>90</v>
      </c>
      <c r="C278" s="411"/>
      <c r="D278" s="76"/>
      <c r="E278" s="405"/>
      <c r="F278" s="405"/>
    </row>
    <row r="279" spans="1:6" ht="30.75" customHeight="1">
      <c r="A279" s="21">
        <v>15</v>
      </c>
      <c r="B279" s="397" t="s">
        <v>21</v>
      </c>
      <c r="C279" s="397"/>
      <c r="D279" s="77"/>
      <c r="E279" s="395"/>
      <c r="F279" s="395"/>
    </row>
    <row r="280" spans="1:6">
      <c r="A280"/>
      <c r="B280"/>
      <c r="C280"/>
      <c r="D280"/>
      <c r="E280"/>
      <c r="F280"/>
    </row>
    <row r="281" spans="1:6" ht="22.5" customHeight="1">
      <c r="A281" s="473" t="s">
        <v>356</v>
      </c>
      <c r="B281" s="473"/>
      <c r="C281" s="473"/>
      <c r="D281" s="473"/>
      <c r="E281" s="473"/>
    </row>
    <row r="282" spans="1:6" ht="15.75">
      <c r="A282" s="15"/>
      <c r="B282" s="470" t="s">
        <v>10</v>
      </c>
      <c r="C282" s="470"/>
      <c r="D282" s="327" t="s">
        <v>319</v>
      </c>
      <c r="E282" s="471" t="s">
        <v>320</v>
      </c>
      <c r="F282" s="471"/>
    </row>
    <row r="283" spans="1:6" ht="45.75" customHeight="1">
      <c r="A283" s="21">
        <v>1</v>
      </c>
      <c r="B283" s="414" t="s">
        <v>349</v>
      </c>
      <c r="C283" s="414"/>
      <c r="D283" s="77"/>
      <c r="E283" s="395"/>
      <c r="F283" s="395"/>
    </row>
    <row r="284" spans="1:6" ht="30" customHeight="1">
      <c r="A284" s="15">
        <v>2</v>
      </c>
      <c r="B284" s="400" t="s">
        <v>165</v>
      </c>
      <c r="C284" s="400"/>
      <c r="D284" s="76"/>
      <c r="E284" s="405"/>
      <c r="F284" s="405"/>
    </row>
    <row r="285" spans="1:6" ht="30" customHeight="1">
      <c r="A285" s="21">
        <v>3</v>
      </c>
      <c r="B285" s="414" t="s">
        <v>149</v>
      </c>
      <c r="C285" s="414"/>
      <c r="D285" s="77"/>
      <c r="E285" s="395"/>
      <c r="F285" s="395"/>
    </row>
    <row r="286" spans="1:6" ht="34.5" customHeight="1">
      <c r="A286" s="15">
        <v>4</v>
      </c>
      <c r="B286" s="400" t="s">
        <v>150</v>
      </c>
      <c r="C286" s="400"/>
      <c r="D286" s="76"/>
      <c r="E286" s="405"/>
      <c r="F286" s="405"/>
    </row>
    <row r="287" spans="1:6" ht="30" customHeight="1">
      <c r="A287" s="21">
        <v>5</v>
      </c>
      <c r="B287" s="414" t="s">
        <v>151</v>
      </c>
      <c r="C287" s="414"/>
      <c r="D287" s="77"/>
      <c r="E287" s="395"/>
      <c r="F287" s="395"/>
    </row>
    <row r="288" spans="1:6" ht="30" customHeight="1">
      <c r="A288" s="15">
        <v>6</v>
      </c>
      <c r="B288" s="400" t="s">
        <v>166</v>
      </c>
      <c r="C288" s="400"/>
      <c r="D288" s="76"/>
      <c r="E288" s="405"/>
      <c r="F288" s="405"/>
    </row>
    <row r="289" spans="1:6" ht="33.75" customHeight="1">
      <c r="A289" s="21">
        <v>7</v>
      </c>
      <c r="B289" s="393" t="s">
        <v>167</v>
      </c>
      <c r="C289" s="393"/>
      <c r="D289" s="77"/>
      <c r="F289" s="347"/>
    </row>
    <row r="290" spans="1:6" ht="48" customHeight="1">
      <c r="A290" s="15">
        <v>8</v>
      </c>
      <c r="B290" s="400" t="s">
        <v>90</v>
      </c>
      <c r="C290" s="400"/>
      <c r="D290" s="76"/>
      <c r="E290" s="405"/>
      <c r="F290" s="405"/>
    </row>
    <row r="291" spans="1:6" ht="30" customHeight="1">
      <c r="A291" s="21">
        <v>9</v>
      </c>
      <c r="B291" s="414" t="s">
        <v>21</v>
      </c>
      <c r="C291" s="414"/>
      <c r="D291" s="77"/>
      <c r="E291" s="395"/>
      <c r="F291" s="395"/>
    </row>
    <row r="292" spans="1:6">
      <c r="A292"/>
      <c r="B292"/>
      <c r="C292"/>
      <c r="D292"/>
      <c r="E292"/>
      <c r="F292"/>
    </row>
    <row r="293" spans="1:6" ht="22.5" customHeight="1">
      <c r="A293" s="462" t="s">
        <v>221</v>
      </c>
      <c r="B293" s="463"/>
      <c r="C293" s="463"/>
      <c r="D293" s="463"/>
      <c r="E293" s="463"/>
    </row>
    <row r="294" spans="1:6" ht="18.75">
      <c r="A294" s="16"/>
      <c r="B294" s="480" t="s">
        <v>10</v>
      </c>
      <c r="C294" s="480"/>
      <c r="D294" s="325" t="s">
        <v>319</v>
      </c>
      <c r="E294" s="481" t="s">
        <v>320</v>
      </c>
      <c r="F294" s="481"/>
    </row>
    <row r="295" spans="1:6" ht="47.25" customHeight="1">
      <c r="A295" s="21">
        <v>1</v>
      </c>
      <c r="B295" s="414" t="s">
        <v>168</v>
      </c>
      <c r="C295" s="414"/>
      <c r="D295" s="77"/>
      <c r="E295" s="395"/>
      <c r="F295" s="395"/>
    </row>
    <row r="296" spans="1:6" ht="47.25" customHeight="1">
      <c r="A296" s="15">
        <v>2</v>
      </c>
      <c r="B296" s="400" t="s">
        <v>169</v>
      </c>
      <c r="C296" s="400"/>
      <c r="D296" s="76"/>
      <c r="E296" s="405"/>
      <c r="F296" s="405"/>
    </row>
    <row r="297" spans="1:6" ht="31.5" customHeight="1">
      <c r="A297" s="21">
        <v>3</v>
      </c>
      <c r="B297" s="414" t="s">
        <v>170</v>
      </c>
      <c r="C297" s="414"/>
      <c r="D297" s="77"/>
      <c r="E297" s="395"/>
      <c r="F297" s="395"/>
    </row>
    <row r="298" spans="1:6" ht="18" customHeight="1">
      <c r="A298" s="15">
        <v>4</v>
      </c>
      <c r="B298" s="400" t="s">
        <v>171</v>
      </c>
      <c r="C298" s="400"/>
      <c r="D298" s="76"/>
      <c r="E298" s="405"/>
      <c r="F298" s="405"/>
    </row>
    <row r="299" spans="1:6" ht="59.25" customHeight="1">
      <c r="A299" s="21">
        <v>5</v>
      </c>
      <c r="B299" s="414" t="s">
        <v>172</v>
      </c>
      <c r="C299" s="414"/>
      <c r="D299" s="77"/>
      <c r="E299" s="395"/>
      <c r="F299" s="395"/>
    </row>
    <row r="300" spans="1:6" ht="47.25" customHeight="1">
      <c r="A300" s="15">
        <v>6</v>
      </c>
      <c r="B300" s="400" t="s">
        <v>114</v>
      </c>
      <c r="C300" s="400"/>
      <c r="D300" s="76"/>
      <c r="E300" s="405"/>
      <c r="F300" s="405"/>
    </row>
    <row r="301" spans="1:6" ht="47.25" customHeight="1">
      <c r="A301" s="21">
        <v>7</v>
      </c>
      <c r="B301" s="414" t="s">
        <v>90</v>
      </c>
      <c r="C301" s="414"/>
      <c r="D301" s="77"/>
      <c r="E301" s="69"/>
      <c r="F301" s="69"/>
    </row>
    <row r="302" spans="1:6" ht="32.25" customHeight="1">
      <c r="A302" s="15">
        <v>8</v>
      </c>
      <c r="B302" s="400" t="s">
        <v>21</v>
      </c>
      <c r="C302" s="400"/>
      <c r="D302" s="76"/>
      <c r="E302" s="405"/>
      <c r="F302" s="405"/>
    </row>
    <row r="303" spans="1:6">
      <c r="A303"/>
      <c r="B303"/>
      <c r="C303"/>
      <c r="D303"/>
      <c r="E303"/>
      <c r="F303"/>
    </row>
    <row r="304" spans="1:6" ht="22.5" customHeight="1">
      <c r="A304" s="476" t="s">
        <v>222</v>
      </c>
      <c r="B304" s="468"/>
      <c r="C304" s="468"/>
      <c r="D304" s="468"/>
      <c r="E304" s="468"/>
    </row>
    <row r="305" spans="1:6" ht="18.75">
      <c r="A305" s="16"/>
      <c r="B305" s="483" t="s">
        <v>10</v>
      </c>
      <c r="C305" s="483"/>
      <c r="D305" s="330" t="s">
        <v>319</v>
      </c>
      <c r="E305" s="482" t="s">
        <v>320</v>
      </c>
      <c r="F305" s="482"/>
    </row>
    <row r="306" spans="1:6" ht="46.5" customHeight="1">
      <c r="A306" s="21">
        <v>1</v>
      </c>
      <c r="B306" s="397" t="s">
        <v>173</v>
      </c>
      <c r="C306" s="397"/>
      <c r="D306" s="77"/>
      <c r="E306" s="395"/>
      <c r="F306" s="395"/>
    </row>
    <row r="307" spans="1:6" ht="48.75" customHeight="1">
      <c r="A307" s="15">
        <v>2</v>
      </c>
      <c r="B307" s="411" t="s">
        <v>169</v>
      </c>
      <c r="C307" s="411"/>
      <c r="D307" s="76"/>
      <c r="E307" s="405"/>
      <c r="F307" s="405"/>
    </row>
    <row r="308" spans="1:6" ht="30.75" customHeight="1">
      <c r="A308" s="21">
        <v>3</v>
      </c>
      <c r="B308" s="397" t="s">
        <v>170</v>
      </c>
      <c r="C308" s="397"/>
      <c r="D308" s="77"/>
      <c r="E308" s="395"/>
      <c r="F308" s="395"/>
    </row>
    <row r="309" spans="1:6" ht="20.25" customHeight="1">
      <c r="A309" s="15">
        <v>4</v>
      </c>
      <c r="B309" s="411" t="s">
        <v>171</v>
      </c>
      <c r="C309" s="411"/>
      <c r="D309" s="76"/>
      <c r="E309" s="405"/>
      <c r="F309" s="405"/>
    </row>
    <row r="310" spans="1:6" ht="45.75" customHeight="1">
      <c r="A310" s="21">
        <v>5</v>
      </c>
      <c r="B310" s="397" t="s">
        <v>174</v>
      </c>
      <c r="C310" s="397"/>
      <c r="D310" s="77"/>
      <c r="E310" s="395"/>
      <c r="F310" s="395"/>
    </row>
    <row r="311" spans="1:6" ht="46.5" customHeight="1">
      <c r="A311" s="15">
        <v>6</v>
      </c>
      <c r="B311" s="411" t="s">
        <v>114</v>
      </c>
      <c r="C311" s="411"/>
      <c r="D311" s="76"/>
      <c r="E311" s="405"/>
      <c r="F311" s="405"/>
    </row>
    <row r="312" spans="1:6" ht="46.5" customHeight="1">
      <c r="A312" s="21">
        <v>7</v>
      </c>
      <c r="B312" s="397" t="s">
        <v>90</v>
      </c>
      <c r="C312" s="397"/>
      <c r="D312" s="77"/>
      <c r="E312" s="395"/>
      <c r="F312" s="395"/>
    </row>
    <row r="313" spans="1:6" ht="30.75" customHeight="1">
      <c r="A313" s="15">
        <v>8</v>
      </c>
      <c r="B313" s="411" t="s">
        <v>21</v>
      </c>
      <c r="C313" s="411"/>
      <c r="D313" s="76"/>
      <c r="E313" s="405"/>
      <c r="F313" s="405"/>
    </row>
    <row r="314" spans="1:6">
      <c r="A314"/>
      <c r="B314"/>
      <c r="C314"/>
      <c r="D314"/>
      <c r="E314"/>
      <c r="F314"/>
    </row>
    <row r="315" spans="1:6" ht="22.5" customHeight="1">
      <c r="A315" s="477" t="s">
        <v>223</v>
      </c>
      <c r="B315" s="469"/>
      <c r="C315" s="469"/>
      <c r="D315" s="469"/>
      <c r="E315" s="469"/>
    </row>
    <row r="316" spans="1:6" ht="15.75">
      <c r="A316" s="15"/>
      <c r="B316" s="464" t="s">
        <v>208</v>
      </c>
      <c r="C316" s="464"/>
      <c r="D316" s="329" t="s">
        <v>319</v>
      </c>
      <c r="E316" s="465" t="s">
        <v>320</v>
      </c>
      <c r="F316" s="465"/>
    </row>
    <row r="317" spans="1:6" ht="45" customHeight="1">
      <c r="A317" s="21">
        <v>1</v>
      </c>
      <c r="B317" s="414" t="s">
        <v>175</v>
      </c>
      <c r="C317" s="414"/>
      <c r="D317" s="77"/>
      <c r="E317" s="395"/>
      <c r="F317" s="395"/>
    </row>
    <row r="318" spans="1:6" ht="30.75" customHeight="1">
      <c r="A318" s="15">
        <v>2</v>
      </c>
      <c r="B318" s="400" t="s">
        <v>176</v>
      </c>
      <c r="C318" s="400"/>
      <c r="D318" s="76"/>
      <c r="E318" s="405"/>
      <c r="F318" s="405"/>
    </row>
    <row r="319" spans="1:6" ht="30.75" customHeight="1">
      <c r="A319" s="21">
        <v>3</v>
      </c>
      <c r="B319" s="414" t="s">
        <v>177</v>
      </c>
      <c r="C319" s="414"/>
      <c r="D319" s="77"/>
      <c r="E319" s="395"/>
      <c r="F319" s="395"/>
    </row>
    <row r="320" spans="1:6" ht="60.75" customHeight="1">
      <c r="A320" s="15">
        <v>4</v>
      </c>
      <c r="B320" s="400" t="s">
        <v>178</v>
      </c>
      <c r="C320" s="400"/>
      <c r="D320" s="76"/>
      <c r="E320" s="405"/>
      <c r="F320" s="405"/>
    </row>
    <row r="321" spans="1:6" ht="21.75" customHeight="1">
      <c r="A321" s="21">
        <v>5</v>
      </c>
      <c r="B321" s="414" t="s">
        <v>179</v>
      </c>
      <c r="C321" s="414"/>
      <c r="D321" s="77"/>
      <c r="E321" s="395"/>
      <c r="F321" s="395"/>
    </row>
    <row r="322" spans="1:6" ht="21.75" customHeight="1">
      <c r="A322" s="15">
        <v>6</v>
      </c>
      <c r="B322" s="400" t="s">
        <v>180</v>
      </c>
      <c r="C322" s="400"/>
      <c r="D322" s="76"/>
      <c r="E322" s="405"/>
      <c r="F322" s="405"/>
    </row>
    <row r="323" spans="1:6" ht="46.5" customHeight="1">
      <c r="A323" s="21">
        <v>7</v>
      </c>
      <c r="B323" s="414" t="s">
        <v>181</v>
      </c>
      <c r="C323" s="414"/>
      <c r="D323" s="77"/>
      <c r="E323" s="395"/>
      <c r="F323" s="395"/>
    </row>
    <row r="324" spans="1:6" ht="30.75" customHeight="1">
      <c r="A324" s="15">
        <v>8</v>
      </c>
      <c r="B324" s="400" t="s">
        <v>182</v>
      </c>
      <c r="C324" s="400"/>
      <c r="D324" s="76"/>
      <c r="E324" s="405"/>
      <c r="F324" s="405"/>
    </row>
    <row r="325" spans="1:6" ht="30.75" customHeight="1">
      <c r="A325" s="21">
        <v>9</v>
      </c>
      <c r="B325" s="393" t="s">
        <v>183</v>
      </c>
      <c r="C325" s="393"/>
      <c r="D325" s="77"/>
      <c r="E325" s="395"/>
      <c r="F325" s="395"/>
    </row>
    <row r="326" spans="1:6" ht="45" customHeight="1">
      <c r="A326" s="15">
        <v>10</v>
      </c>
      <c r="B326" s="400" t="s">
        <v>114</v>
      </c>
      <c r="C326" s="400"/>
      <c r="D326" s="76"/>
      <c r="E326" s="405"/>
      <c r="F326" s="405"/>
    </row>
    <row r="327" spans="1:6" ht="48" customHeight="1">
      <c r="A327" s="21">
        <v>11</v>
      </c>
      <c r="B327" s="414" t="s">
        <v>90</v>
      </c>
      <c r="C327" s="414"/>
      <c r="D327" s="77"/>
      <c r="E327" s="395"/>
      <c r="F327" s="395"/>
    </row>
    <row r="328" spans="1:6" ht="30.75" customHeight="1">
      <c r="A328" s="15">
        <v>12</v>
      </c>
      <c r="B328" s="400" t="s">
        <v>21</v>
      </c>
      <c r="C328" s="400"/>
      <c r="D328" s="76"/>
      <c r="E328" s="405"/>
      <c r="F328" s="405"/>
    </row>
    <row r="330" spans="1:6" ht="22.5" customHeight="1">
      <c r="A330" s="472" t="s">
        <v>224</v>
      </c>
      <c r="B330" s="473"/>
      <c r="C330" s="473"/>
      <c r="D330" s="473"/>
      <c r="E330" s="473"/>
    </row>
    <row r="331" spans="1:6" ht="23.25" customHeight="1">
      <c r="A331" s="328"/>
      <c r="B331" s="470" t="s">
        <v>10</v>
      </c>
      <c r="C331" s="470"/>
      <c r="D331" s="327" t="s">
        <v>319</v>
      </c>
      <c r="E331" s="471" t="s">
        <v>320</v>
      </c>
      <c r="F331" s="471"/>
    </row>
    <row r="332" spans="1:6" ht="21.75" customHeight="1">
      <c r="A332" s="21">
        <v>1</v>
      </c>
      <c r="B332" s="397" t="s">
        <v>184</v>
      </c>
      <c r="C332" s="397"/>
      <c r="D332" s="77"/>
      <c r="E332" s="395"/>
      <c r="F332" s="395"/>
    </row>
    <row r="333" spans="1:6" ht="18.75" customHeight="1">
      <c r="A333" s="15">
        <v>2</v>
      </c>
      <c r="B333" s="411" t="s">
        <v>185</v>
      </c>
      <c r="C333" s="411"/>
      <c r="D333" s="76"/>
      <c r="E333" s="405"/>
      <c r="F333" s="405"/>
    </row>
    <row r="334" spans="1:6" ht="49.5" customHeight="1">
      <c r="A334" s="21">
        <v>3</v>
      </c>
      <c r="B334" s="397" t="s">
        <v>186</v>
      </c>
      <c r="C334" s="397"/>
      <c r="D334" s="77"/>
      <c r="E334" s="395"/>
      <c r="F334" s="395"/>
    </row>
    <row r="335" spans="1:6" ht="47.25" customHeight="1">
      <c r="A335" s="15">
        <v>4</v>
      </c>
      <c r="B335" s="411" t="s">
        <v>134</v>
      </c>
      <c r="C335" s="411"/>
      <c r="D335" s="76"/>
      <c r="E335" s="405"/>
      <c r="F335" s="405"/>
    </row>
    <row r="336" spans="1:6" ht="43.5" customHeight="1">
      <c r="A336" s="21">
        <v>5</v>
      </c>
      <c r="B336" s="397" t="s">
        <v>114</v>
      </c>
      <c r="C336" s="397"/>
      <c r="D336" s="77"/>
      <c r="E336" s="395"/>
      <c r="F336" s="395"/>
    </row>
    <row r="337" spans="1:6" ht="47.25" customHeight="1">
      <c r="A337" s="15">
        <v>6</v>
      </c>
      <c r="B337" s="411" t="s">
        <v>90</v>
      </c>
      <c r="C337" s="411"/>
      <c r="D337" s="76"/>
      <c r="E337" s="405"/>
      <c r="F337" s="405"/>
    </row>
    <row r="338" spans="1:6" ht="30" customHeight="1">
      <c r="A338" s="21">
        <v>7</v>
      </c>
      <c r="B338" s="397" t="s">
        <v>21</v>
      </c>
      <c r="C338" s="397"/>
      <c r="D338" s="77"/>
      <c r="E338" s="395"/>
      <c r="F338" s="395"/>
    </row>
    <row r="339" spans="1:6">
      <c r="A339"/>
      <c r="B339"/>
      <c r="C339"/>
      <c r="D339"/>
      <c r="E339"/>
      <c r="F339"/>
    </row>
    <row r="340" spans="1:6" ht="22.5" customHeight="1">
      <c r="A340" s="462" t="s">
        <v>313</v>
      </c>
      <c r="B340" s="463"/>
      <c r="C340" s="463"/>
      <c r="D340" s="463"/>
      <c r="E340" s="463"/>
    </row>
    <row r="341" spans="1:6" ht="15.75">
      <c r="A341" s="326"/>
      <c r="B341" s="480" t="s">
        <v>10</v>
      </c>
      <c r="C341" s="480"/>
      <c r="D341" s="325" t="s">
        <v>319</v>
      </c>
      <c r="E341" s="481" t="s">
        <v>320</v>
      </c>
      <c r="F341" s="481"/>
    </row>
    <row r="342" spans="1:6" ht="31.5" customHeight="1">
      <c r="A342" s="21">
        <v>1</v>
      </c>
      <c r="B342" s="397" t="s">
        <v>187</v>
      </c>
      <c r="C342" s="397"/>
      <c r="D342" s="77"/>
      <c r="E342" s="395"/>
      <c r="F342" s="395"/>
    </row>
    <row r="343" spans="1:6" ht="31.5" customHeight="1">
      <c r="A343" s="15">
        <v>2</v>
      </c>
      <c r="B343" s="411" t="s">
        <v>188</v>
      </c>
      <c r="C343" s="411"/>
      <c r="D343" s="76"/>
      <c r="E343" s="405"/>
      <c r="F343" s="405"/>
    </row>
    <row r="344" spans="1:6" ht="31.5" customHeight="1">
      <c r="A344" s="21">
        <v>3</v>
      </c>
      <c r="B344" s="397" t="s">
        <v>189</v>
      </c>
      <c r="C344" s="397"/>
      <c r="D344" s="77"/>
      <c r="E344" s="395"/>
      <c r="F344" s="395"/>
    </row>
    <row r="345" spans="1:6" ht="31.5" customHeight="1">
      <c r="A345" s="15">
        <v>4</v>
      </c>
      <c r="B345" s="411" t="s">
        <v>190</v>
      </c>
      <c r="C345" s="411"/>
      <c r="D345" s="76"/>
      <c r="E345" s="405"/>
      <c r="F345" s="405"/>
    </row>
    <row r="346" spans="1:6" ht="31.5" customHeight="1">
      <c r="A346" s="21">
        <v>5</v>
      </c>
      <c r="B346" s="397" t="s">
        <v>401</v>
      </c>
      <c r="C346" s="397"/>
      <c r="D346" s="77"/>
      <c r="E346" s="395"/>
      <c r="F346" s="395"/>
    </row>
    <row r="347" spans="1:6" ht="31.5" customHeight="1">
      <c r="A347" s="15">
        <v>6</v>
      </c>
      <c r="B347" s="411" t="s">
        <v>191</v>
      </c>
      <c r="C347" s="411"/>
      <c r="D347" s="76"/>
      <c r="E347" s="405"/>
      <c r="F347" s="405"/>
    </row>
    <row r="348" spans="1:6" ht="31.5" customHeight="1">
      <c r="A348" s="21">
        <v>7</v>
      </c>
      <c r="B348" s="397" t="s">
        <v>192</v>
      </c>
      <c r="C348" s="397"/>
      <c r="D348" s="77"/>
      <c r="E348" s="395"/>
      <c r="F348" s="395"/>
    </row>
    <row r="349" spans="1:6" ht="31.5" customHeight="1">
      <c r="A349" s="15">
        <v>8</v>
      </c>
      <c r="B349" s="411" t="s">
        <v>403</v>
      </c>
      <c r="C349" s="411"/>
      <c r="D349" s="76"/>
      <c r="E349" s="405"/>
      <c r="F349" s="405"/>
    </row>
    <row r="350" spans="1:6" ht="20.25" customHeight="1">
      <c r="A350" s="21">
        <v>9</v>
      </c>
      <c r="B350" s="397" t="s">
        <v>193</v>
      </c>
      <c r="C350" s="397"/>
      <c r="D350" s="77"/>
      <c r="E350" s="395"/>
      <c r="F350" s="395"/>
    </row>
    <row r="351" spans="1:6" ht="22.5" customHeight="1">
      <c r="A351" s="15">
        <v>10</v>
      </c>
      <c r="B351" s="411" t="s">
        <v>194</v>
      </c>
      <c r="C351" s="411"/>
      <c r="D351" s="76"/>
      <c r="E351" s="405"/>
      <c r="F351" s="405"/>
    </row>
    <row r="352" spans="1:6" ht="31.5" customHeight="1">
      <c r="A352" s="21">
        <v>11</v>
      </c>
      <c r="B352" s="397" t="s">
        <v>195</v>
      </c>
      <c r="C352" s="397"/>
      <c r="D352" s="77"/>
      <c r="E352" s="395"/>
      <c r="F352" s="395"/>
    </row>
    <row r="353" spans="1:6" ht="31.5" customHeight="1">
      <c r="A353" s="15">
        <v>12</v>
      </c>
      <c r="B353" s="411" t="s">
        <v>196</v>
      </c>
      <c r="C353" s="411"/>
      <c r="D353" s="76"/>
      <c r="E353" s="405"/>
      <c r="F353" s="405"/>
    </row>
    <row r="354" spans="1:6" ht="23.25" customHeight="1">
      <c r="A354" s="21">
        <v>13</v>
      </c>
      <c r="B354" s="397" t="s">
        <v>197</v>
      </c>
      <c r="C354" s="397"/>
      <c r="D354" s="77"/>
      <c r="E354" s="395"/>
      <c r="F354" s="395"/>
    </row>
    <row r="355" spans="1:6" ht="31.5" customHeight="1">
      <c r="A355" s="15">
        <v>14</v>
      </c>
      <c r="B355" s="411" t="s">
        <v>198</v>
      </c>
      <c r="C355" s="411"/>
      <c r="D355" s="76"/>
      <c r="E355" s="405"/>
      <c r="F355" s="405"/>
    </row>
    <row r="356" spans="1:6" ht="21.75" customHeight="1">
      <c r="A356" s="21">
        <v>15</v>
      </c>
      <c r="B356" s="397" t="s">
        <v>199</v>
      </c>
      <c r="C356" s="397"/>
      <c r="D356" s="77"/>
      <c r="E356" s="395"/>
      <c r="F356" s="395"/>
    </row>
    <row r="357" spans="1:6" ht="50.25" customHeight="1">
      <c r="A357" s="15">
        <v>16</v>
      </c>
      <c r="B357" s="411" t="s">
        <v>200</v>
      </c>
      <c r="C357" s="411"/>
      <c r="D357" s="76"/>
      <c r="E357" s="405"/>
      <c r="F357" s="405"/>
    </row>
    <row r="358" spans="1:6" ht="31.5" customHeight="1">
      <c r="A358" s="21">
        <v>17</v>
      </c>
      <c r="B358" s="397" t="s">
        <v>201</v>
      </c>
      <c r="C358" s="397"/>
      <c r="D358" s="77"/>
      <c r="E358" s="395"/>
      <c r="F358" s="395"/>
    </row>
    <row r="359" spans="1:6" ht="31.5" customHeight="1">
      <c r="A359" s="15">
        <v>18</v>
      </c>
      <c r="B359" s="411" t="s">
        <v>202</v>
      </c>
      <c r="C359" s="411"/>
      <c r="D359" s="76"/>
      <c r="E359" s="405"/>
      <c r="F359" s="405"/>
    </row>
    <row r="360" spans="1:6" ht="47.25" customHeight="1">
      <c r="A360" s="21">
        <v>19</v>
      </c>
      <c r="B360" s="397" t="s">
        <v>90</v>
      </c>
      <c r="C360" s="397"/>
      <c r="D360" s="77"/>
      <c r="E360" s="395"/>
      <c r="F360" s="395"/>
    </row>
    <row r="361" spans="1:6" ht="31.5" customHeight="1">
      <c r="A361" s="15">
        <v>20</v>
      </c>
      <c r="B361" s="411" t="s">
        <v>21</v>
      </c>
      <c r="C361" s="411"/>
      <c r="D361" s="76"/>
      <c r="E361" s="405"/>
      <c r="F361" s="405"/>
    </row>
  </sheetData>
  <sheetProtection password="C7F0" sheet="1" objects="1" scenarios="1" selectLockedCells="1" selectUnlockedCells="1"/>
  <mergeCells count="632">
    <mergeCell ref="B50:C50"/>
    <mergeCell ref="E35:F35"/>
    <mergeCell ref="B35:C35"/>
    <mergeCell ref="B25:C25"/>
    <mergeCell ref="E25:F25"/>
    <mergeCell ref="A10:B10"/>
    <mergeCell ref="A11:B11"/>
    <mergeCell ref="A12:B12"/>
    <mergeCell ref="B19:F19"/>
    <mergeCell ref="B21:C21"/>
    <mergeCell ref="E21:F21"/>
    <mergeCell ref="B22:C22"/>
    <mergeCell ref="E22:F22"/>
    <mergeCell ref="B23:C23"/>
    <mergeCell ref="E23:F23"/>
    <mergeCell ref="B24:C24"/>
    <mergeCell ref="E24:F24"/>
    <mergeCell ref="B36:C36"/>
    <mergeCell ref="E36:F36"/>
    <mergeCell ref="B26:C26"/>
    <mergeCell ref="E26:F26"/>
    <mergeCell ref="B27:C27"/>
    <mergeCell ref="E27:F27"/>
    <mergeCell ref="B28:C28"/>
    <mergeCell ref="E28:F28"/>
    <mergeCell ref="B29:C29"/>
    <mergeCell ref="E29:F29"/>
    <mergeCell ref="B30:C30"/>
    <mergeCell ref="E30:F30"/>
    <mergeCell ref="B31:C31"/>
    <mergeCell ref="E31:F31"/>
    <mergeCell ref="B32:C32"/>
    <mergeCell ref="E32:F32"/>
    <mergeCell ref="B33:C33"/>
    <mergeCell ref="B34:C34"/>
    <mergeCell ref="E34:F34"/>
    <mergeCell ref="B48:C48"/>
    <mergeCell ref="E48:F48"/>
    <mergeCell ref="B37:C37"/>
    <mergeCell ref="E37:F37"/>
    <mergeCell ref="B38:C38"/>
    <mergeCell ref="E38:F38"/>
    <mergeCell ref="B39:C39"/>
    <mergeCell ref="E39:F39"/>
    <mergeCell ref="B40:C40"/>
    <mergeCell ref="E40:F40"/>
    <mergeCell ref="B41:C41"/>
    <mergeCell ref="E41:F41"/>
    <mergeCell ref="B42:C42"/>
    <mergeCell ref="E42:F42"/>
    <mergeCell ref="B43:C43"/>
    <mergeCell ref="E43:F43"/>
    <mergeCell ref="B44:C44"/>
    <mergeCell ref="E44:F44"/>
    <mergeCell ref="B45:C45"/>
    <mergeCell ref="E45:F45"/>
    <mergeCell ref="B46:C46"/>
    <mergeCell ref="E46:F46"/>
    <mergeCell ref="B47:C47"/>
    <mergeCell ref="E47:F47"/>
    <mergeCell ref="B63:C63"/>
    <mergeCell ref="E63:F63"/>
    <mergeCell ref="B49:C49"/>
    <mergeCell ref="E49:F49"/>
    <mergeCell ref="E51:F51"/>
    <mergeCell ref="B52:C52"/>
    <mergeCell ref="E52:F52"/>
    <mergeCell ref="B53:C53"/>
    <mergeCell ref="E53:F53"/>
    <mergeCell ref="B54:C54"/>
    <mergeCell ref="E54:F54"/>
    <mergeCell ref="B55:C55"/>
    <mergeCell ref="E55:F55"/>
    <mergeCell ref="B56:C56"/>
    <mergeCell ref="E56:F56"/>
    <mergeCell ref="B57:C57"/>
    <mergeCell ref="E57:F57"/>
    <mergeCell ref="B58:C58"/>
    <mergeCell ref="E58:F58"/>
    <mergeCell ref="B59:C59"/>
    <mergeCell ref="E59:F59"/>
    <mergeCell ref="B61:C61"/>
    <mergeCell ref="E61:F61"/>
    <mergeCell ref="B62:C62"/>
    <mergeCell ref="E62:F62"/>
    <mergeCell ref="B75:C75"/>
    <mergeCell ref="E75:F75"/>
    <mergeCell ref="B64:C64"/>
    <mergeCell ref="E64:F64"/>
    <mergeCell ref="B65:C65"/>
    <mergeCell ref="E65:F65"/>
    <mergeCell ref="B66:C66"/>
    <mergeCell ref="E66:F66"/>
    <mergeCell ref="B67:C67"/>
    <mergeCell ref="E67:F67"/>
    <mergeCell ref="B68:C68"/>
    <mergeCell ref="E68:F68"/>
    <mergeCell ref="B69:C69"/>
    <mergeCell ref="E69:F69"/>
    <mergeCell ref="B70:C70"/>
    <mergeCell ref="E70:F70"/>
    <mergeCell ref="B71:C71"/>
    <mergeCell ref="E71:F71"/>
    <mergeCell ref="B72:C72"/>
    <mergeCell ref="E72:F72"/>
    <mergeCell ref="B73:C73"/>
    <mergeCell ref="E73:F73"/>
    <mergeCell ref="B74:C74"/>
    <mergeCell ref="E74:F74"/>
    <mergeCell ref="B88:C88"/>
    <mergeCell ref="E88:F88"/>
    <mergeCell ref="B76:C76"/>
    <mergeCell ref="E76:F76"/>
    <mergeCell ref="B77:C77"/>
    <mergeCell ref="E77:F77"/>
    <mergeCell ref="E78:F78"/>
    <mergeCell ref="B79:C79"/>
    <mergeCell ref="E79:F79"/>
    <mergeCell ref="B80:C80"/>
    <mergeCell ref="E80:F80"/>
    <mergeCell ref="B81:C81"/>
    <mergeCell ref="E81:F81"/>
    <mergeCell ref="B82:C82"/>
    <mergeCell ref="E82:F82"/>
    <mergeCell ref="B83:C83"/>
    <mergeCell ref="E83:F83"/>
    <mergeCell ref="B84:C84"/>
    <mergeCell ref="E84:F84"/>
    <mergeCell ref="B85:C85"/>
    <mergeCell ref="E85:F85"/>
    <mergeCell ref="B86:C86"/>
    <mergeCell ref="E86:F86"/>
    <mergeCell ref="B87:C87"/>
    <mergeCell ref="E87:F87"/>
    <mergeCell ref="A101:E101"/>
    <mergeCell ref="B89:C89"/>
    <mergeCell ref="E89:F89"/>
    <mergeCell ref="B90:C90"/>
    <mergeCell ref="E90:F90"/>
    <mergeCell ref="B93:C93"/>
    <mergeCell ref="E93:F93"/>
    <mergeCell ref="B94:C94"/>
    <mergeCell ref="E94:F94"/>
    <mergeCell ref="B95:C95"/>
    <mergeCell ref="E95:F95"/>
    <mergeCell ref="B96:C96"/>
    <mergeCell ref="E96:F96"/>
    <mergeCell ref="B97:C97"/>
    <mergeCell ref="E97:F97"/>
    <mergeCell ref="B98:C98"/>
    <mergeCell ref="E98:F98"/>
    <mergeCell ref="B99:C99"/>
    <mergeCell ref="E99:F99"/>
    <mergeCell ref="E100:F100"/>
    <mergeCell ref="B102:C102"/>
    <mergeCell ref="E102:F102"/>
    <mergeCell ref="B105:C105"/>
    <mergeCell ref="E105:F105"/>
    <mergeCell ref="B106:C106"/>
    <mergeCell ref="E106:F106"/>
    <mergeCell ref="B107:C107"/>
    <mergeCell ref="E107:F107"/>
    <mergeCell ref="A111:E111"/>
    <mergeCell ref="B108:C108"/>
    <mergeCell ref="E108:F108"/>
    <mergeCell ref="B109:C109"/>
    <mergeCell ref="E109:F109"/>
    <mergeCell ref="B110:C110"/>
    <mergeCell ref="D110:F110"/>
    <mergeCell ref="B103:C103"/>
    <mergeCell ref="E103:F103"/>
    <mergeCell ref="B104:C104"/>
    <mergeCell ref="E104:F104"/>
    <mergeCell ref="B118:C118"/>
    <mergeCell ref="E118:F118"/>
    <mergeCell ref="B119:C119"/>
    <mergeCell ref="E119:F119"/>
    <mergeCell ref="B120:C120"/>
    <mergeCell ref="B112:C112"/>
    <mergeCell ref="E112:F112"/>
    <mergeCell ref="B113:C113"/>
    <mergeCell ref="E113:F113"/>
    <mergeCell ref="B114:C114"/>
    <mergeCell ref="E114:F114"/>
    <mergeCell ref="B115:C115"/>
    <mergeCell ref="E115:F115"/>
    <mergeCell ref="B116:C116"/>
    <mergeCell ref="E116:F116"/>
    <mergeCell ref="B117:C117"/>
    <mergeCell ref="E117:F117"/>
    <mergeCell ref="E126:F126"/>
    <mergeCell ref="B127:C127"/>
    <mergeCell ref="E127:F127"/>
    <mergeCell ref="B136:C136"/>
    <mergeCell ref="E136:F136"/>
    <mergeCell ref="B137:C137"/>
    <mergeCell ref="E137:F137"/>
    <mergeCell ref="E120:F120"/>
    <mergeCell ref="B128:C128"/>
    <mergeCell ref="E128:F128"/>
    <mergeCell ref="B129:C129"/>
    <mergeCell ref="E129:F129"/>
    <mergeCell ref="B130:C130"/>
    <mergeCell ref="E130:F130"/>
    <mergeCell ref="B125:C125"/>
    <mergeCell ref="E125:F125"/>
    <mergeCell ref="B126:C126"/>
    <mergeCell ref="B123:C123"/>
    <mergeCell ref="E123:F123"/>
    <mergeCell ref="B124:C124"/>
    <mergeCell ref="E124:F124"/>
    <mergeCell ref="A122:E122"/>
    <mergeCell ref="B138:C138"/>
    <mergeCell ref="E138:F138"/>
    <mergeCell ref="A135:E135"/>
    <mergeCell ref="B131:C131"/>
    <mergeCell ref="E131:F131"/>
    <mergeCell ref="B132:C132"/>
    <mergeCell ref="E132:F132"/>
    <mergeCell ref="B133:C133"/>
    <mergeCell ref="E133:F133"/>
    <mergeCell ref="B150:C150"/>
    <mergeCell ref="E150:F150"/>
    <mergeCell ref="B139:C139"/>
    <mergeCell ref="E139:F139"/>
    <mergeCell ref="B140:C140"/>
    <mergeCell ref="E140:F140"/>
    <mergeCell ref="B141:C141"/>
    <mergeCell ref="E141:F141"/>
    <mergeCell ref="B142:C142"/>
    <mergeCell ref="E142:F142"/>
    <mergeCell ref="B143:C143"/>
    <mergeCell ref="E143:F143"/>
    <mergeCell ref="B144:C144"/>
    <mergeCell ref="E144:F144"/>
    <mergeCell ref="B145:C145"/>
    <mergeCell ref="E145:F145"/>
    <mergeCell ref="B146:C146"/>
    <mergeCell ref="E146:F146"/>
    <mergeCell ref="B147:C147"/>
    <mergeCell ref="E147:F147"/>
    <mergeCell ref="B148:C148"/>
    <mergeCell ref="E148:F148"/>
    <mergeCell ref="B149:C149"/>
    <mergeCell ref="E149:F149"/>
    <mergeCell ref="B164:C164"/>
    <mergeCell ref="E164:F164"/>
    <mergeCell ref="B151:C151"/>
    <mergeCell ref="E151:F151"/>
    <mergeCell ref="B152:C152"/>
    <mergeCell ref="E152:F152"/>
    <mergeCell ref="B153:C153"/>
    <mergeCell ref="E153:F153"/>
    <mergeCell ref="B154:C154"/>
    <mergeCell ref="E154:F154"/>
    <mergeCell ref="B157:C157"/>
    <mergeCell ref="E157:F157"/>
    <mergeCell ref="B158:C158"/>
    <mergeCell ref="E158:F158"/>
    <mergeCell ref="A156:E156"/>
    <mergeCell ref="B159:C159"/>
    <mergeCell ref="E159:F159"/>
    <mergeCell ref="B160:C160"/>
    <mergeCell ref="E160:F160"/>
    <mergeCell ref="B161:C161"/>
    <mergeCell ref="E161:F161"/>
    <mergeCell ref="B162:C162"/>
    <mergeCell ref="E162:F162"/>
    <mergeCell ref="B163:C163"/>
    <mergeCell ref="E163:F163"/>
    <mergeCell ref="B176:C176"/>
    <mergeCell ref="E176:F176"/>
    <mergeCell ref="B165:C165"/>
    <mergeCell ref="E165:F165"/>
    <mergeCell ref="B166:C166"/>
    <mergeCell ref="E166:F166"/>
    <mergeCell ref="B167:C167"/>
    <mergeCell ref="E167:F167"/>
    <mergeCell ref="B168:C168"/>
    <mergeCell ref="E168:F168"/>
    <mergeCell ref="B169:C169"/>
    <mergeCell ref="E169:F169"/>
    <mergeCell ref="B170:C170"/>
    <mergeCell ref="E170:F170"/>
    <mergeCell ref="B171:C171"/>
    <mergeCell ref="E171:F171"/>
    <mergeCell ref="B172:C172"/>
    <mergeCell ref="E172:F172"/>
    <mergeCell ref="B173:C173"/>
    <mergeCell ref="E173:F173"/>
    <mergeCell ref="B174:C174"/>
    <mergeCell ref="E174:F174"/>
    <mergeCell ref="B175:C175"/>
    <mergeCell ref="E175:F175"/>
    <mergeCell ref="B190:C190"/>
    <mergeCell ref="E190:F190"/>
    <mergeCell ref="A181:E181"/>
    <mergeCell ref="B177:C177"/>
    <mergeCell ref="E177:F177"/>
    <mergeCell ref="B178:C178"/>
    <mergeCell ref="E178:F178"/>
    <mergeCell ref="B179:C179"/>
    <mergeCell ref="E179:F179"/>
    <mergeCell ref="B182:C182"/>
    <mergeCell ref="E182:F182"/>
    <mergeCell ref="B183:C183"/>
    <mergeCell ref="E183:F183"/>
    <mergeCell ref="B184:C184"/>
    <mergeCell ref="E184:F184"/>
    <mergeCell ref="B185:C185"/>
    <mergeCell ref="E185:F185"/>
    <mergeCell ref="B186:C186"/>
    <mergeCell ref="E186:F186"/>
    <mergeCell ref="B187:C187"/>
    <mergeCell ref="E187:F187"/>
    <mergeCell ref="B188:C188"/>
    <mergeCell ref="E188:F188"/>
    <mergeCell ref="B189:C189"/>
    <mergeCell ref="E189:F189"/>
    <mergeCell ref="B204:C204"/>
    <mergeCell ref="E204:F204"/>
    <mergeCell ref="B191:C191"/>
    <mergeCell ref="E191:F191"/>
    <mergeCell ref="B192:C192"/>
    <mergeCell ref="E192:F192"/>
    <mergeCell ref="B195:C195"/>
    <mergeCell ref="E195:F195"/>
    <mergeCell ref="A194:E194"/>
    <mergeCell ref="B196:C196"/>
    <mergeCell ref="E196:F196"/>
    <mergeCell ref="B197:C197"/>
    <mergeCell ref="E197:F197"/>
    <mergeCell ref="B198:C198"/>
    <mergeCell ref="E198:F198"/>
    <mergeCell ref="B199:C199"/>
    <mergeCell ref="E199:F199"/>
    <mergeCell ref="B200:C200"/>
    <mergeCell ref="E200:F200"/>
    <mergeCell ref="B201:C201"/>
    <mergeCell ref="E201:F201"/>
    <mergeCell ref="B202:C202"/>
    <mergeCell ref="E202:F202"/>
    <mergeCell ref="B203:C203"/>
    <mergeCell ref="E203:F203"/>
    <mergeCell ref="B218:C218"/>
    <mergeCell ref="E218:F218"/>
    <mergeCell ref="A216:E216"/>
    <mergeCell ref="B205:C205"/>
    <mergeCell ref="E205:F205"/>
    <mergeCell ref="B206:C206"/>
    <mergeCell ref="E206:F206"/>
    <mergeCell ref="B207:C207"/>
    <mergeCell ref="E207:F207"/>
    <mergeCell ref="B208:C208"/>
    <mergeCell ref="E208:F208"/>
    <mergeCell ref="B209:C209"/>
    <mergeCell ref="E209:F209"/>
    <mergeCell ref="B210:C210"/>
    <mergeCell ref="E210:F210"/>
    <mergeCell ref="B211:C211"/>
    <mergeCell ref="E211:F211"/>
    <mergeCell ref="B213:C213"/>
    <mergeCell ref="E213:F213"/>
    <mergeCell ref="B214:C214"/>
    <mergeCell ref="E214:F214"/>
    <mergeCell ref="B217:C217"/>
    <mergeCell ref="E217:F217"/>
    <mergeCell ref="B232:C232"/>
    <mergeCell ref="E232:F232"/>
    <mergeCell ref="A231:E231"/>
    <mergeCell ref="B219:C219"/>
    <mergeCell ref="E219:F219"/>
    <mergeCell ref="B220:C220"/>
    <mergeCell ref="E220:F220"/>
    <mergeCell ref="B221:C221"/>
    <mergeCell ref="E221:F221"/>
    <mergeCell ref="B222:C222"/>
    <mergeCell ref="E222:F222"/>
    <mergeCell ref="B223:C223"/>
    <mergeCell ref="E223:F223"/>
    <mergeCell ref="B224:C224"/>
    <mergeCell ref="E224:F224"/>
    <mergeCell ref="B225:C225"/>
    <mergeCell ref="E225:F225"/>
    <mergeCell ref="B226:C226"/>
    <mergeCell ref="E226:F226"/>
    <mergeCell ref="B227:C227"/>
    <mergeCell ref="E227:F227"/>
    <mergeCell ref="B228:C228"/>
    <mergeCell ref="E228:F228"/>
    <mergeCell ref="B229:C229"/>
    <mergeCell ref="E229:F229"/>
    <mergeCell ref="B246:C246"/>
    <mergeCell ref="E246:F246"/>
    <mergeCell ref="A244:E244"/>
    <mergeCell ref="B233:C233"/>
    <mergeCell ref="E233:F233"/>
    <mergeCell ref="B234:C234"/>
    <mergeCell ref="E234:F234"/>
    <mergeCell ref="B235:C235"/>
    <mergeCell ref="E235:F235"/>
    <mergeCell ref="B236:C236"/>
    <mergeCell ref="E236:F236"/>
    <mergeCell ref="B237:C237"/>
    <mergeCell ref="E237:F237"/>
    <mergeCell ref="B238:C238"/>
    <mergeCell ref="E238:F238"/>
    <mergeCell ref="B239:C239"/>
    <mergeCell ref="E239:F239"/>
    <mergeCell ref="B240:C240"/>
    <mergeCell ref="E240:F240"/>
    <mergeCell ref="B241:C241"/>
    <mergeCell ref="E241:F241"/>
    <mergeCell ref="B242:C242"/>
    <mergeCell ref="E242:F242"/>
    <mergeCell ref="B245:C245"/>
    <mergeCell ref="E245:F245"/>
    <mergeCell ref="B260:C260"/>
    <mergeCell ref="E260:F260"/>
    <mergeCell ref="B247:C247"/>
    <mergeCell ref="E247:F247"/>
    <mergeCell ref="B248:C248"/>
    <mergeCell ref="E248:F248"/>
    <mergeCell ref="B249:C249"/>
    <mergeCell ref="E249:F249"/>
    <mergeCell ref="B250:C250"/>
    <mergeCell ref="E250:F250"/>
    <mergeCell ref="B253:C253"/>
    <mergeCell ref="E253:F253"/>
    <mergeCell ref="B254:C254"/>
    <mergeCell ref="E254:F254"/>
    <mergeCell ref="A252:E252"/>
    <mergeCell ref="B255:C255"/>
    <mergeCell ref="E255:F255"/>
    <mergeCell ref="B256:C256"/>
    <mergeCell ref="E256:F256"/>
    <mergeCell ref="B257:C257"/>
    <mergeCell ref="E257:F257"/>
    <mergeCell ref="B258:C258"/>
    <mergeCell ref="E258:F258"/>
    <mergeCell ref="B259:C259"/>
    <mergeCell ref="E259:F259"/>
    <mergeCell ref="B274:C274"/>
    <mergeCell ref="E274:F274"/>
    <mergeCell ref="B261:C261"/>
    <mergeCell ref="E261:F261"/>
    <mergeCell ref="B264:C264"/>
    <mergeCell ref="E264:F264"/>
    <mergeCell ref="B265:C265"/>
    <mergeCell ref="E265:F265"/>
    <mergeCell ref="A263:E263"/>
    <mergeCell ref="B266:C266"/>
    <mergeCell ref="E266:F266"/>
    <mergeCell ref="B267:C267"/>
    <mergeCell ref="E267:F267"/>
    <mergeCell ref="B268:C268"/>
    <mergeCell ref="E268:F268"/>
    <mergeCell ref="B269:C269"/>
    <mergeCell ref="E269:F269"/>
    <mergeCell ref="B270:C270"/>
    <mergeCell ref="E270:F270"/>
    <mergeCell ref="E291:F291"/>
    <mergeCell ref="B294:C294"/>
    <mergeCell ref="E294:F294"/>
    <mergeCell ref="B271:C271"/>
    <mergeCell ref="E271:F271"/>
    <mergeCell ref="B272:C272"/>
    <mergeCell ref="E272:F272"/>
    <mergeCell ref="B273:C273"/>
    <mergeCell ref="E273:F273"/>
    <mergeCell ref="B278:C278"/>
    <mergeCell ref="E278:F278"/>
    <mergeCell ref="B279:C279"/>
    <mergeCell ref="E279:F279"/>
    <mergeCell ref="B275:C275"/>
    <mergeCell ref="E275:F275"/>
    <mergeCell ref="B276:C276"/>
    <mergeCell ref="E276:F276"/>
    <mergeCell ref="B277:C277"/>
    <mergeCell ref="E277:F277"/>
    <mergeCell ref="B301:C301"/>
    <mergeCell ref="B302:C302"/>
    <mergeCell ref="E302:F302"/>
    <mergeCell ref="B305:C305"/>
    <mergeCell ref="B295:C295"/>
    <mergeCell ref="E295:F295"/>
    <mergeCell ref="B282:C282"/>
    <mergeCell ref="E282:F282"/>
    <mergeCell ref="B283:C283"/>
    <mergeCell ref="E283:F283"/>
    <mergeCell ref="B284:C284"/>
    <mergeCell ref="E284:F284"/>
    <mergeCell ref="B285:C285"/>
    <mergeCell ref="E285:F285"/>
    <mergeCell ref="B286:C286"/>
    <mergeCell ref="E286:F286"/>
    <mergeCell ref="B287:C287"/>
    <mergeCell ref="E287:F287"/>
    <mergeCell ref="B288:C288"/>
    <mergeCell ref="E288:F288"/>
    <mergeCell ref="B290:C290"/>
    <mergeCell ref="B289:C289"/>
    <mergeCell ref="E290:F290"/>
    <mergeCell ref="B291:C291"/>
    <mergeCell ref="B296:C296"/>
    <mergeCell ref="E296:F296"/>
    <mergeCell ref="B297:C297"/>
    <mergeCell ref="E297:F297"/>
    <mergeCell ref="B298:C298"/>
    <mergeCell ref="E298:F298"/>
    <mergeCell ref="B299:C299"/>
    <mergeCell ref="E299:F299"/>
    <mergeCell ref="B300:C300"/>
    <mergeCell ref="E300:F300"/>
    <mergeCell ref="E323:F323"/>
    <mergeCell ref="E305:F305"/>
    <mergeCell ref="B306:C306"/>
    <mergeCell ref="E306:F306"/>
    <mergeCell ref="B307:C307"/>
    <mergeCell ref="E307:F307"/>
    <mergeCell ref="B308:C308"/>
    <mergeCell ref="E308:F308"/>
    <mergeCell ref="B309:C309"/>
    <mergeCell ref="E309:F309"/>
    <mergeCell ref="B310:C310"/>
    <mergeCell ref="E310:F310"/>
    <mergeCell ref="A3:E3"/>
    <mergeCell ref="A4:E4"/>
    <mergeCell ref="A5:E5"/>
    <mergeCell ref="A6:E6"/>
    <mergeCell ref="B359:C359"/>
    <mergeCell ref="E359:F359"/>
    <mergeCell ref="B353:C353"/>
    <mergeCell ref="E353:F353"/>
    <mergeCell ref="B354:C354"/>
    <mergeCell ref="E354:F354"/>
    <mergeCell ref="B351:C351"/>
    <mergeCell ref="E351:F351"/>
    <mergeCell ref="B352:C352"/>
    <mergeCell ref="E352:F352"/>
    <mergeCell ref="B347:C347"/>
    <mergeCell ref="E347:F347"/>
    <mergeCell ref="B348:C348"/>
    <mergeCell ref="E348:F348"/>
    <mergeCell ref="B349:C349"/>
    <mergeCell ref="E349:F349"/>
    <mergeCell ref="B341:C341"/>
    <mergeCell ref="E341:F341"/>
    <mergeCell ref="B342:C342"/>
    <mergeCell ref="E342:F342"/>
    <mergeCell ref="B360:C360"/>
    <mergeCell ref="E360:F360"/>
    <mergeCell ref="B361:C361"/>
    <mergeCell ref="E361:F361"/>
    <mergeCell ref="B356:C356"/>
    <mergeCell ref="E356:F356"/>
    <mergeCell ref="B357:C357"/>
    <mergeCell ref="E357:F357"/>
    <mergeCell ref="B358:C358"/>
    <mergeCell ref="E358:F358"/>
    <mergeCell ref="B355:C355"/>
    <mergeCell ref="E355:F355"/>
    <mergeCell ref="B350:C350"/>
    <mergeCell ref="E350:F350"/>
    <mergeCell ref="A7:E7"/>
    <mergeCell ref="A8:E8"/>
    <mergeCell ref="A281:E281"/>
    <mergeCell ref="A293:E293"/>
    <mergeCell ref="A304:E304"/>
    <mergeCell ref="A315:E315"/>
    <mergeCell ref="B343:C343"/>
    <mergeCell ref="E343:F343"/>
    <mergeCell ref="B344:C344"/>
    <mergeCell ref="E344:F344"/>
    <mergeCell ref="B345:C345"/>
    <mergeCell ref="E345:F345"/>
    <mergeCell ref="B346:C346"/>
    <mergeCell ref="E346:F346"/>
    <mergeCell ref="B325:C325"/>
    <mergeCell ref="E325:F325"/>
    <mergeCell ref="B326:C326"/>
    <mergeCell ref="E326:F326"/>
    <mergeCell ref="B327:C327"/>
    <mergeCell ref="E327:F327"/>
    <mergeCell ref="A13:B13"/>
    <mergeCell ref="A14:B14"/>
    <mergeCell ref="A20:E20"/>
    <mergeCell ref="A92:E92"/>
    <mergeCell ref="B336:C336"/>
    <mergeCell ref="E336:F336"/>
    <mergeCell ref="B337:C337"/>
    <mergeCell ref="E337:F337"/>
    <mergeCell ref="B338:C338"/>
    <mergeCell ref="B328:C328"/>
    <mergeCell ref="E328:F328"/>
    <mergeCell ref="B331:C331"/>
    <mergeCell ref="E331:F331"/>
    <mergeCell ref="B332:C332"/>
    <mergeCell ref="E332:F332"/>
    <mergeCell ref="A330:E330"/>
    <mergeCell ref="B324:C324"/>
    <mergeCell ref="E324:F324"/>
    <mergeCell ref="B311:C311"/>
    <mergeCell ref="E311:F311"/>
    <mergeCell ref="B312:C312"/>
    <mergeCell ref="E312:F312"/>
    <mergeCell ref="B313:C313"/>
    <mergeCell ref="E313:F313"/>
    <mergeCell ref="B212:C212"/>
    <mergeCell ref="E338:F338"/>
    <mergeCell ref="B333:C333"/>
    <mergeCell ref="E333:F333"/>
    <mergeCell ref="B334:C334"/>
    <mergeCell ref="E334:F334"/>
    <mergeCell ref="B335:C335"/>
    <mergeCell ref="E335:F335"/>
    <mergeCell ref="A340:E340"/>
    <mergeCell ref="B316:C316"/>
    <mergeCell ref="E316:F316"/>
    <mergeCell ref="B317:C317"/>
    <mergeCell ref="E317:F317"/>
    <mergeCell ref="B318:C318"/>
    <mergeCell ref="E318:F318"/>
    <mergeCell ref="B319:C319"/>
    <mergeCell ref="E319:F319"/>
    <mergeCell ref="B320:C320"/>
    <mergeCell ref="E320:F320"/>
    <mergeCell ref="B321:C321"/>
    <mergeCell ref="E321:F321"/>
    <mergeCell ref="B322:C322"/>
    <mergeCell ref="E322:F322"/>
    <mergeCell ref="B323:C323"/>
  </mergeCells>
  <conditionalFormatting sqref="E32">
    <cfRule type="expression" dxfId="1" priority="1">
      <formula>IF(D32="YES",1,0)</formula>
    </cfRule>
  </conditionalFormatting>
  <conditionalFormatting sqref="F32">
    <cfRule type="expression" dxfId="0" priority="3">
      <formula>IF(#REF!="YES",1,0)</formula>
    </cfRule>
  </conditionalFormatting>
  <dataValidations count="2">
    <dataValidation type="list" allowBlank="1" showInputMessage="1" showErrorMessage="1" sqref="D342:D361 D158:D179 D124:D133 D103:D109 D53:D60 D62:D77 D80:D90 D94:D99 D113:D120 D137:D154 D183:D192 D196:D214 D218:D229 D233:D242 D246:D250 D254:D261 D265:D279 D283:D291 D295:D302 D306:D313 D332:D338 D317:D328 D35:D50 D22:D31">
      <formula1>BLANKYESNO</formula1>
    </dataValidation>
    <dataValidation type="list" allowBlank="1" showInputMessage="1" showErrorMessage="1" promptTitle="Comment Required" prompt="If answer yes, please fill in the highlighted comment section. " sqref="D32">
      <formula1>BLANKYESNO</formula1>
    </dataValidation>
  </dataValidations>
  <hyperlinks>
    <hyperlink ref="A8" location="EMA" display="5.   OPTIONAL: Submit this page to the Environmental Media Association for awards consideration - "/>
  </hyperlinks>
  <pageMargins left="0.7" right="0.7" top="0.75" bottom="0.75" header="0.3" footer="0.3"/>
  <pageSetup orientation="portrait" r:id="rId1"/>
  <headerFooter>
    <oddHeader>&amp;L&amp;"-,Bold Italic"&amp;K01+047Please consider the environment before you print!</oddHeader>
    <oddFooter>&amp;L&amp;P&amp;R&amp;"-,Italic"&amp;K01+049&amp;GPEACH+ v1. April 2017</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PEACH+ Instructions</vt:lpstr>
      <vt:lpstr>1. Dashboard</vt:lpstr>
      <vt:lpstr>2. PEACHecklist+</vt:lpstr>
      <vt:lpstr>3. EMA Green Seal</vt:lpstr>
      <vt:lpstr>4.PEACH+ Print Version</vt:lpstr>
      <vt:lpstr>ACCOUNTING</vt:lpstr>
      <vt:lpstr>ART</vt:lpstr>
      <vt:lpstr>ASSISTANT_DIRECTORS</vt:lpstr>
      <vt:lpstr>BLANKYESNO</vt:lpstr>
      <vt:lpstr>CAMERA</vt:lpstr>
      <vt:lpstr>CATERING</vt:lpstr>
      <vt:lpstr>CONSTRUCTION</vt:lpstr>
      <vt:lpstr>COSTUME_WARDROBE</vt:lpstr>
      <vt:lpstr>CRAFT_SERVICE</vt:lpstr>
      <vt:lpstr>ELECTRIC</vt:lpstr>
      <vt:lpstr>GREENS</vt:lpstr>
      <vt:lpstr>GRIP</vt:lpstr>
      <vt:lpstr>HAIR</vt:lpstr>
      <vt:lpstr>JohnBob</vt:lpstr>
      <vt:lpstr>LOCATIONS</vt:lpstr>
      <vt:lpstr>MAKE_UP</vt:lpstr>
      <vt:lpstr>PRODUCTION</vt:lpstr>
      <vt:lpstr>PROPS</vt:lpstr>
      <vt:lpstr>SET_DECORATION</vt:lpstr>
      <vt:lpstr>SOUND</vt:lpstr>
      <vt:lpstr>SPECIAL_EFFECTS</vt:lpstr>
      <vt:lpstr>TRANSPORTATION</vt:lpstr>
    </vt:vector>
  </TitlesOfParts>
  <Company>NBC Universal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Shannon Bart</dc:creator>
  <cp:lastModifiedBy>Cydney Lyons</cp:lastModifiedBy>
  <cp:lastPrinted>2016-12-09T00:17:04Z</cp:lastPrinted>
  <dcterms:created xsi:type="dcterms:W3CDTF">2014-04-02T19:14:27Z</dcterms:created>
  <dcterms:modified xsi:type="dcterms:W3CDTF">2017-05-04T19:37:08Z</dcterms:modified>
</cp:coreProperties>
</file>