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updateLinks="never" codeName="ThisWorkbook" defaultThemeVersion="124226"/>
  <mc:AlternateContent xmlns:mc="http://schemas.openxmlformats.org/markup-compatibility/2006">
    <mc:Choice Requires="x15">
      <x15ac:absPath xmlns:x15ac="http://schemas.microsoft.com/office/spreadsheetml/2010/11/ac" url="C:\Users\Cydney\Desktop\"/>
    </mc:Choice>
  </mc:AlternateContent>
  <xr:revisionPtr revIDLastSave="0" documentId="13_ncr:1_{B64AE411-87E1-4440-92B5-FAB85CE6EEDE}" xr6:coauthVersionLast="36" xr6:coauthVersionMax="36" xr10:uidLastSave="{00000000-0000-0000-0000-000000000000}"/>
  <bookViews>
    <workbookView xWindow="0" yWindow="0" windowWidth="9600" windowHeight="4530" tabRatio="630" xr2:uid="{00000000-000D-0000-FFFF-FFFF00000000}"/>
  </bookViews>
  <sheets>
    <sheet name="1. Instructions" sheetId="20" r:id="rId1"/>
    <sheet name="2. PEACH" sheetId="14" r:id="rId2"/>
    <sheet name="3. Dashboard" sheetId="10" r:id="rId3"/>
  </sheets>
  <externalReferences>
    <externalReference r:id="rId4"/>
    <externalReference r:id="rId5"/>
  </externalReferences>
  <definedNames>
    <definedName name="ACCOUNTING">'2. PEACH'!$A$42:$H$42</definedName>
    <definedName name="ART">'2. PEACH'!$A$52:$H$52</definedName>
    <definedName name="ASSISTANT_DIRECTORS">'2. PEACH'!$A$61:$H$61</definedName>
    <definedName name="BLANKYESNO" localSheetId="0">'[1]Best Practices'!$AA$1:$AA$3</definedName>
    <definedName name="BLANKYESNO">#REF!</definedName>
    <definedName name="CAMERA">'2. PEACH'!$A$72:$H$72</definedName>
    <definedName name="CATERING">'2. PEACH'!$A$82:$H$82</definedName>
    <definedName name="CONSTRUCTION">'2. PEACH'!$A$96:$H$96</definedName>
    <definedName name="COSTUME_WARDROBE">'2. PEACH'!$A$110:$H$110</definedName>
    <definedName name="CRAFT_SERVICE">'2. PEACH'!$A$122:$H$122</definedName>
    <definedName name="ELECTRIC">'2. PEACH'!$A$136:$H$136</definedName>
    <definedName name="EMA">'2. PEACH'!$A$260</definedName>
    <definedName name="GREENS">'2. PEACH'!$A$147:$H$147</definedName>
    <definedName name="GRIP">'2. PEACH'!$A$157:$H$157</definedName>
    <definedName name="HAIR">'2. PEACH'!$A$166:$H$166</definedName>
    <definedName name="LOCATION">'2. PEACH'!$A$175:$H$175</definedName>
    <definedName name="MAKE_UP">'2. PEACH'!$A$187:$H$187</definedName>
    <definedName name="_xlnm.Print_Area" localSheetId="1">'2. PEACH'!$A$1:$W$273</definedName>
    <definedName name="_xlnm.Print_Area" localSheetId="2">'3. Dashboard'!$A$23:$G$90</definedName>
    <definedName name="PRODUCTION">'2. PEACH'!$A$20:$H$20</definedName>
    <definedName name="PROPS">'2. PEACH'!$A$197:$H$197</definedName>
    <definedName name="SET_DECORATION">'2. PEACH'!$A$207:$H$207</definedName>
    <definedName name="SOUND">'2. PEACH'!$A$228:$H$228</definedName>
    <definedName name="SPECIAL_EFFECTS">'2. PEACH'!$A$217:$H$217</definedName>
    <definedName name="TRANSPORTATION">'2. PEACH'!$A$238:$H$238</definedName>
    <definedName name="YESNO">#REF!</definedName>
    <definedName name="YesNo1">[2]Sheet1!$A$1:$A$2</definedName>
  </definedNames>
  <calcPr calcId="162913"/>
  <fileRecoveryPr autoRecover="0"/>
</workbook>
</file>

<file path=xl/calcChain.xml><?xml version="1.0" encoding="utf-8"?>
<calcChain xmlns="http://schemas.openxmlformats.org/spreadsheetml/2006/main">
  <c r="D22" i="10" l="1"/>
  <c r="G4" i="10"/>
  <c r="G5" i="10"/>
  <c r="G6" i="10"/>
  <c r="G7" i="10"/>
  <c r="G8" i="10"/>
  <c r="G9" i="10"/>
  <c r="G10" i="10"/>
  <c r="G11" i="10"/>
  <c r="G12" i="10"/>
  <c r="G13" i="10"/>
  <c r="G14" i="10"/>
  <c r="G15" i="10"/>
  <c r="G16" i="10"/>
  <c r="G17" i="10"/>
  <c r="G18" i="10"/>
  <c r="G19" i="10"/>
  <c r="G20" i="10"/>
  <c r="G21" i="10"/>
  <c r="F21" i="10"/>
  <c r="F20" i="10"/>
  <c r="F19" i="10"/>
  <c r="F18" i="10"/>
  <c r="F17" i="10"/>
  <c r="F16" i="10"/>
  <c r="F15" i="10"/>
  <c r="F14" i="10"/>
  <c r="F13" i="10"/>
  <c r="F12" i="10"/>
  <c r="F11" i="10"/>
  <c r="F10" i="10"/>
  <c r="F9" i="10"/>
  <c r="F8" i="10"/>
  <c r="F7" i="10"/>
  <c r="F6" i="10"/>
  <c r="F5" i="10"/>
  <c r="F4" i="10"/>
  <c r="F3" i="10"/>
  <c r="F2" i="10"/>
  <c r="E21" i="10"/>
  <c r="E20" i="10"/>
  <c r="E19" i="10"/>
  <c r="E18" i="10"/>
  <c r="E17" i="10"/>
  <c r="E16" i="10"/>
  <c r="E15" i="10"/>
  <c r="E14" i="10"/>
  <c r="E13" i="10"/>
  <c r="E12" i="10"/>
  <c r="E11" i="10"/>
  <c r="E10" i="10"/>
  <c r="E9" i="10"/>
  <c r="E8" i="10"/>
  <c r="E7" i="10"/>
  <c r="E6" i="10"/>
  <c r="E5" i="10"/>
  <c r="E4" i="10"/>
  <c r="E3" i="10"/>
  <c r="E2" i="10"/>
  <c r="G2" i="10" s="1"/>
  <c r="D21" i="10"/>
  <c r="D20" i="10"/>
  <c r="D19" i="10"/>
  <c r="D18" i="10"/>
  <c r="D17" i="10"/>
  <c r="D16" i="10"/>
  <c r="D15" i="10"/>
  <c r="D14" i="10"/>
  <c r="D13" i="10"/>
  <c r="D12" i="10"/>
  <c r="D11" i="10"/>
  <c r="D10" i="10"/>
  <c r="D9" i="10"/>
  <c r="D8" i="10"/>
  <c r="D7" i="10"/>
  <c r="D6" i="10"/>
  <c r="D5" i="10"/>
  <c r="D4" i="10"/>
  <c r="D3" i="10"/>
  <c r="D2" i="10"/>
  <c r="N45" i="14"/>
  <c r="N46" i="14"/>
  <c r="N47" i="14"/>
  <c r="M45" i="14"/>
  <c r="M46" i="14"/>
  <c r="M47" i="14"/>
  <c r="E22" i="10" l="1"/>
  <c r="H22" i="10" s="1"/>
  <c r="B34" i="10" s="1"/>
  <c r="F22" i="10"/>
  <c r="G3" i="10"/>
  <c r="C250" i="14"/>
  <c r="E254" i="14" s="1"/>
  <c r="G22" i="10" l="1"/>
  <c r="C88" i="10"/>
  <c r="C87" i="10"/>
  <c r="C86" i="10"/>
  <c r="C85" i="10"/>
  <c r="C84" i="10"/>
  <c r="C83" i="10"/>
  <c r="C82" i="10"/>
  <c r="C81" i="10"/>
  <c r="C80" i="10"/>
  <c r="C79" i="10"/>
  <c r="C78" i="10"/>
  <c r="C77" i="10"/>
  <c r="C76" i="10"/>
  <c r="C75" i="10"/>
  <c r="C74" i="10"/>
  <c r="C73" i="10"/>
  <c r="C72" i="10"/>
  <c r="C71" i="10"/>
  <c r="C70" i="10"/>
  <c r="C78" i="14" l="1"/>
  <c r="C48" i="14"/>
  <c r="C38" i="14"/>
  <c r="C234" i="14" l="1"/>
  <c r="C183" i="14"/>
  <c r="C143" i="14"/>
  <c r="C68" i="14"/>
  <c r="G240" i="14"/>
  <c r="E240" i="14"/>
  <c r="G232" i="14"/>
  <c r="E232" i="14"/>
  <c r="C92" i="14"/>
  <c r="C57" i="14"/>
  <c r="G66" i="14"/>
  <c r="E66" i="14"/>
  <c r="G45" i="14"/>
  <c r="G46" i="14"/>
  <c r="E45" i="14"/>
  <c r="E46" i="14"/>
  <c r="G31" i="14"/>
  <c r="G32" i="14"/>
  <c r="E31" i="14"/>
  <c r="E32" i="14"/>
  <c r="F35" i="10" l="1"/>
  <c r="C69" i="10" l="1"/>
  <c r="E75" i="10"/>
  <c r="E82" i="10"/>
  <c r="M138" i="14" l="1"/>
  <c r="E177" i="14"/>
  <c r="G177" i="14"/>
  <c r="M98" i="14"/>
  <c r="N98" i="14"/>
  <c r="E178" i="14"/>
  <c r="G178" i="14"/>
  <c r="M99" i="14"/>
  <c r="N99" i="14"/>
  <c r="E179" i="14"/>
  <c r="G179" i="14"/>
  <c r="M100" i="14"/>
  <c r="N100" i="14"/>
  <c r="E180" i="14"/>
  <c r="G180" i="14"/>
  <c r="M103" i="14"/>
  <c r="N103" i="14"/>
  <c r="E181" i="14"/>
  <c r="G181" i="14"/>
  <c r="M104" i="14"/>
  <c r="N104" i="14"/>
  <c r="F31" i="10"/>
  <c r="D31" i="10"/>
  <c r="D30" i="10"/>
  <c r="F28" i="10"/>
  <c r="F29" i="10"/>
  <c r="F30" i="10"/>
  <c r="F27" i="10"/>
  <c r="D29" i="10"/>
  <c r="D28" i="10"/>
  <c r="D27" i="10"/>
  <c r="E183" i="14" l="1"/>
  <c r="M106" i="14"/>
  <c r="G183" i="14"/>
  <c r="N106" i="14"/>
  <c r="G37" i="14"/>
  <c r="E37" i="14"/>
  <c r="E241" i="14"/>
  <c r="E243" i="14"/>
  <c r="E244" i="14"/>
  <c r="E245" i="14"/>
  <c r="E246" i="14"/>
  <c r="E247" i="14"/>
  <c r="E248" i="14"/>
  <c r="E242" i="14"/>
  <c r="E231" i="14"/>
  <c r="E230" i="14"/>
  <c r="E222" i="14"/>
  <c r="E221" i="14"/>
  <c r="E220" i="14"/>
  <c r="E219" i="14"/>
  <c r="E211" i="14"/>
  <c r="E210" i="14"/>
  <c r="E209" i="14"/>
  <c r="E201" i="14"/>
  <c r="E200" i="14"/>
  <c r="E199" i="14"/>
  <c r="E191" i="14"/>
  <c r="E190" i="14"/>
  <c r="E189" i="14"/>
  <c r="E104" i="14"/>
  <c r="E103" i="14"/>
  <c r="E102" i="14"/>
  <c r="E101" i="14"/>
  <c r="E100" i="14"/>
  <c r="E99" i="14"/>
  <c r="E98" i="14"/>
  <c r="E169" i="14"/>
  <c r="E168" i="14"/>
  <c r="E160" i="14"/>
  <c r="E159" i="14"/>
  <c r="E151" i="14"/>
  <c r="E150" i="14"/>
  <c r="E149" i="14"/>
  <c r="E141" i="14"/>
  <c r="E140" i="14"/>
  <c r="E139" i="14"/>
  <c r="E138" i="14"/>
  <c r="E130" i="14"/>
  <c r="E129" i="14"/>
  <c r="E128" i="14"/>
  <c r="E127" i="14"/>
  <c r="E126" i="14"/>
  <c r="E125" i="14"/>
  <c r="E124" i="14"/>
  <c r="E115" i="14"/>
  <c r="E114" i="14"/>
  <c r="E113" i="14"/>
  <c r="E112" i="14"/>
  <c r="E90" i="14"/>
  <c r="E89" i="14"/>
  <c r="E88" i="14"/>
  <c r="E87" i="14"/>
  <c r="E86" i="14"/>
  <c r="E85" i="14"/>
  <c r="E84" i="14"/>
  <c r="E76" i="14"/>
  <c r="E75" i="14"/>
  <c r="E74" i="14"/>
  <c r="E65" i="14"/>
  <c r="E64" i="14"/>
  <c r="E63" i="14"/>
  <c r="E55" i="14"/>
  <c r="E54" i="14"/>
  <c r="E44" i="14"/>
  <c r="E48" i="14" s="1"/>
  <c r="E24" i="14"/>
  <c r="E25" i="14"/>
  <c r="E26" i="14"/>
  <c r="E27" i="14"/>
  <c r="E28" i="14"/>
  <c r="E29" i="14"/>
  <c r="E30" i="14"/>
  <c r="E33" i="14"/>
  <c r="E34" i="14"/>
  <c r="E35" i="14"/>
  <c r="E36" i="14"/>
  <c r="E23" i="14"/>
  <c r="E88" i="10"/>
  <c r="E87" i="10"/>
  <c r="E86" i="10"/>
  <c r="E85" i="10"/>
  <c r="E84" i="10"/>
  <c r="E83" i="10"/>
  <c r="E81" i="10"/>
  <c r="E80" i="10"/>
  <c r="E79" i="10"/>
  <c r="E78" i="10"/>
  <c r="E77" i="10"/>
  <c r="E76" i="10"/>
  <c r="E74" i="10"/>
  <c r="E73" i="10"/>
  <c r="E72" i="10"/>
  <c r="E71" i="10"/>
  <c r="E70" i="10"/>
  <c r="E69" i="10"/>
  <c r="E234" i="14" l="1"/>
  <c r="E250" i="14"/>
  <c r="E68" i="14"/>
  <c r="E57" i="14"/>
  <c r="O106" i="14"/>
  <c r="E38" i="14"/>
  <c r="E171" i="14"/>
  <c r="E117" i="14"/>
  <c r="E153" i="14"/>
  <c r="E106" i="14"/>
  <c r="E224" i="14"/>
  <c r="E213" i="14"/>
  <c r="E162" i="14"/>
  <c r="E203" i="14"/>
  <c r="E193" i="14"/>
  <c r="E92" i="14"/>
  <c r="E132" i="14"/>
  <c r="E143" i="14"/>
  <c r="E78" i="14"/>
  <c r="D255" i="14" l="1"/>
  <c r="F33" i="10" s="1"/>
  <c r="N241" i="14"/>
  <c r="M241" i="14"/>
  <c r="N248" i="14"/>
  <c r="M248" i="14"/>
  <c r="N247" i="14"/>
  <c r="M247" i="14"/>
  <c r="N246" i="14"/>
  <c r="M246" i="14"/>
  <c r="N245" i="14"/>
  <c r="M245" i="14"/>
  <c r="N244" i="14"/>
  <c r="M244" i="14"/>
  <c r="N243" i="14"/>
  <c r="M243" i="14"/>
  <c r="N242" i="14"/>
  <c r="M242" i="14"/>
  <c r="N231" i="14"/>
  <c r="M231" i="14"/>
  <c r="N230" i="14"/>
  <c r="M230" i="14"/>
  <c r="N222" i="14"/>
  <c r="M222" i="14"/>
  <c r="N221" i="14"/>
  <c r="M221" i="14"/>
  <c r="N220" i="14"/>
  <c r="M220" i="14"/>
  <c r="N219" i="14"/>
  <c r="M219" i="14"/>
  <c r="N211" i="14"/>
  <c r="M211" i="14"/>
  <c r="N210" i="14"/>
  <c r="M210" i="14"/>
  <c r="N209" i="14"/>
  <c r="M209" i="14"/>
  <c r="N201" i="14"/>
  <c r="M201" i="14"/>
  <c r="N200" i="14"/>
  <c r="M200" i="14"/>
  <c r="N199" i="14"/>
  <c r="M199" i="14"/>
  <c r="N191" i="14"/>
  <c r="M191" i="14"/>
  <c r="N190" i="14"/>
  <c r="M190" i="14"/>
  <c r="N189" i="14"/>
  <c r="M189" i="14"/>
  <c r="N184" i="14"/>
  <c r="M184" i="14"/>
  <c r="N183" i="14"/>
  <c r="M183" i="14"/>
  <c r="N181" i="14"/>
  <c r="M181" i="14"/>
  <c r="N180" i="14"/>
  <c r="M180" i="14"/>
  <c r="N179" i="14"/>
  <c r="M179" i="14"/>
  <c r="N178" i="14"/>
  <c r="M178" i="14"/>
  <c r="N177" i="14"/>
  <c r="M177" i="14"/>
  <c r="N169" i="14"/>
  <c r="M169" i="14"/>
  <c r="N168" i="14"/>
  <c r="M168" i="14"/>
  <c r="N160" i="14"/>
  <c r="M160" i="14"/>
  <c r="N159" i="14"/>
  <c r="M159" i="14"/>
  <c r="N151" i="14"/>
  <c r="M151" i="14"/>
  <c r="N150" i="14"/>
  <c r="M150" i="14"/>
  <c r="N149" i="14"/>
  <c r="M149" i="14"/>
  <c r="N141" i="14"/>
  <c r="M141" i="14"/>
  <c r="N140" i="14"/>
  <c r="M140" i="14"/>
  <c r="N139" i="14"/>
  <c r="M139" i="14"/>
  <c r="N138" i="14"/>
  <c r="N130" i="14"/>
  <c r="M130" i="14"/>
  <c r="N129" i="14"/>
  <c r="M129" i="14"/>
  <c r="N128" i="14"/>
  <c r="M128" i="14"/>
  <c r="N127" i="14"/>
  <c r="M127" i="14"/>
  <c r="N126" i="14"/>
  <c r="M126" i="14"/>
  <c r="N125" i="14"/>
  <c r="M125" i="14"/>
  <c r="N124" i="14"/>
  <c r="M124" i="14"/>
  <c r="N115" i="14"/>
  <c r="M115" i="14"/>
  <c r="N114" i="14"/>
  <c r="M114" i="14"/>
  <c r="N113" i="14"/>
  <c r="M113" i="14"/>
  <c r="N112" i="14"/>
  <c r="M112" i="14"/>
  <c r="N90" i="14"/>
  <c r="M90" i="14"/>
  <c r="N89" i="14"/>
  <c r="M89" i="14"/>
  <c r="N88" i="14"/>
  <c r="M88" i="14"/>
  <c r="N87" i="14"/>
  <c r="M87" i="14"/>
  <c r="N86" i="14"/>
  <c r="M86" i="14"/>
  <c r="N85" i="14"/>
  <c r="M85" i="14"/>
  <c r="N84" i="14"/>
  <c r="M84" i="14"/>
  <c r="N76" i="14"/>
  <c r="M76" i="14"/>
  <c r="N75" i="14"/>
  <c r="M75" i="14"/>
  <c r="N74" i="14"/>
  <c r="M74" i="14"/>
  <c r="N65" i="14"/>
  <c r="M65" i="14"/>
  <c r="N64" i="14"/>
  <c r="M64" i="14"/>
  <c r="N63" i="14"/>
  <c r="M63" i="14"/>
  <c r="N55" i="14"/>
  <c r="M55" i="14"/>
  <c r="N54" i="14"/>
  <c r="M54" i="14"/>
  <c r="N44" i="14"/>
  <c r="N48" i="14" s="1"/>
  <c r="M44" i="14"/>
  <c r="M48" i="14" s="1"/>
  <c r="N23" i="14"/>
  <c r="N24" i="14"/>
  <c r="N25" i="14"/>
  <c r="N26" i="14"/>
  <c r="N27" i="14"/>
  <c r="N28" i="14"/>
  <c r="N29" i="14"/>
  <c r="N30" i="14"/>
  <c r="N33" i="14"/>
  <c r="N34" i="14"/>
  <c r="N35" i="14"/>
  <c r="N36" i="14"/>
  <c r="N37" i="14"/>
  <c r="M24" i="14"/>
  <c r="M25" i="14"/>
  <c r="M26" i="14"/>
  <c r="M27" i="14"/>
  <c r="M28" i="14"/>
  <c r="M29" i="14"/>
  <c r="M30" i="14"/>
  <c r="M33" i="14"/>
  <c r="M34" i="14"/>
  <c r="M35" i="14"/>
  <c r="M36" i="14"/>
  <c r="M23" i="14"/>
  <c r="M37" i="14"/>
  <c r="G243" i="14"/>
  <c r="G244" i="14"/>
  <c r="G245" i="14"/>
  <c r="G246" i="14"/>
  <c r="G247" i="14"/>
  <c r="G248" i="14"/>
  <c r="G241" i="14"/>
  <c r="G242" i="14"/>
  <c r="G231" i="14"/>
  <c r="G230" i="14"/>
  <c r="G222" i="14"/>
  <c r="G221" i="14"/>
  <c r="G220" i="14"/>
  <c r="G219" i="14"/>
  <c r="G211" i="14"/>
  <c r="G210" i="14"/>
  <c r="G209" i="14"/>
  <c r="G201" i="14"/>
  <c r="G200" i="14"/>
  <c r="G199" i="14"/>
  <c r="G191" i="14"/>
  <c r="G190" i="14"/>
  <c r="G189" i="14"/>
  <c r="G104" i="14"/>
  <c r="G103" i="14"/>
  <c r="G102" i="14"/>
  <c r="G101" i="14"/>
  <c r="G100" i="14"/>
  <c r="G99" i="14"/>
  <c r="G98" i="14"/>
  <c r="G169" i="14"/>
  <c r="G168" i="14"/>
  <c r="G160" i="14"/>
  <c r="G159" i="14"/>
  <c r="G151" i="14"/>
  <c r="G150" i="14"/>
  <c r="G149" i="14"/>
  <c r="G141" i="14"/>
  <c r="G140" i="14"/>
  <c r="G139" i="14"/>
  <c r="G138" i="14"/>
  <c r="G130" i="14"/>
  <c r="G129" i="14"/>
  <c r="G128" i="14"/>
  <c r="G127" i="14"/>
  <c r="G126" i="14"/>
  <c r="G125" i="14"/>
  <c r="G124" i="14"/>
  <c r="G115" i="14"/>
  <c r="G114" i="14"/>
  <c r="G113" i="14"/>
  <c r="G112" i="14"/>
  <c r="G90" i="14"/>
  <c r="G89" i="14"/>
  <c r="G88" i="14"/>
  <c r="G87" i="14"/>
  <c r="G86" i="14"/>
  <c r="G85" i="14"/>
  <c r="G84" i="14"/>
  <c r="G76" i="14"/>
  <c r="G75" i="14"/>
  <c r="G74" i="14"/>
  <c r="G65" i="14"/>
  <c r="G64" i="14"/>
  <c r="G63" i="14"/>
  <c r="G55" i="14"/>
  <c r="G54" i="14"/>
  <c r="G44" i="14"/>
  <c r="G24" i="14"/>
  <c r="G25" i="14"/>
  <c r="G26" i="14"/>
  <c r="G27" i="14"/>
  <c r="G28" i="14"/>
  <c r="G29" i="14"/>
  <c r="G30" i="14"/>
  <c r="G33" i="14"/>
  <c r="G34" i="14"/>
  <c r="G35" i="14"/>
  <c r="G36" i="14"/>
  <c r="G23" i="14"/>
  <c r="C117" i="14"/>
  <c r="C132" i="14"/>
  <c r="C153" i="14"/>
  <c r="C162" i="14"/>
  <c r="C171" i="14"/>
  <c r="C106" i="14"/>
  <c r="C193" i="14"/>
  <c r="C203" i="14"/>
  <c r="C213" i="14"/>
  <c r="C224" i="14"/>
  <c r="G57" i="14" l="1"/>
  <c r="G68" i="14"/>
  <c r="G250" i="14"/>
  <c r="G48" i="14"/>
  <c r="G234" i="14"/>
  <c r="G38" i="14"/>
  <c r="M57" i="14"/>
  <c r="M162" i="14"/>
  <c r="N162" i="14"/>
  <c r="G171" i="14"/>
  <c r="N234" i="14"/>
  <c r="M68" i="14"/>
  <c r="M185" i="14"/>
  <c r="M224" i="14"/>
  <c r="M234" i="14"/>
  <c r="N203" i="14"/>
  <c r="N57" i="14"/>
  <c r="N92" i="14"/>
  <c r="N117" i="14"/>
  <c r="N132" i="14"/>
  <c r="N171" i="14"/>
  <c r="M92" i="14"/>
  <c r="M117" i="14"/>
  <c r="M132" i="14"/>
  <c r="N143" i="14"/>
  <c r="N153" i="14"/>
  <c r="N185" i="14"/>
  <c r="N193" i="14"/>
  <c r="N213" i="14"/>
  <c r="M153" i="14"/>
  <c r="N224" i="14"/>
  <c r="M143" i="14"/>
  <c r="M193" i="14"/>
  <c r="M203" i="14"/>
  <c r="M213" i="14"/>
  <c r="O48" i="14"/>
  <c r="N68" i="14"/>
  <c r="M171" i="14"/>
  <c r="M250" i="14"/>
  <c r="N250" i="14"/>
  <c r="N78" i="14"/>
  <c r="M78" i="14"/>
  <c r="N38" i="14"/>
  <c r="M38" i="14"/>
  <c r="G106" i="14"/>
  <c r="G162" i="14"/>
  <c r="G224" i="14"/>
  <c r="G213" i="14"/>
  <c r="G203" i="14"/>
  <c r="G193" i="14"/>
  <c r="G153" i="14"/>
  <c r="G143" i="14"/>
  <c r="G132" i="14"/>
  <c r="G117" i="14"/>
  <c r="G92" i="14"/>
  <c r="G78" i="14"/>
  <c r="O185" i="14" l="1"/>
  <c r="O171" i="14"/>
  <c r="O143" i="14"/>
  <c r="O57" i="14"/>
  <c r="O234" i="14"/>
  <c r="O213" i="14"/>
  <c r="O153" i="14"/>
  <c r="O117" i="14"/>
  <c r="O203" i="14"/>
  <c r="O162" i="14"/>
  <c r="O193" i="14"/>
  <c r="O68" i="14"/>
  <c r="O92" i="14"/>
  <c r="O224" i="14"/>
  <c r="O132" i="14"/>
  <c r="O250" i="14"/>
  <c r="O78" i="14"/>
  <c r="O38" i="14"/>
  <c r="D256" i="14"/>
  <c r="F34" i="10" s="1"/>
  <c r="J14" i="10" l="1"/>
  <c r="J10" i="10"/>
  <c r="J11" i="10"/>
  <c r="J16" i="10"/>
  <c r="J4" i="10"/>
  <c r="J12" i="10"/>
  <c r="J13" i="10"/>
  <c r="J17" i="10"/>
  <c r="J21" i="10"/>
  <c r="J2" i="10"/>
  <c r="J20" i="10"/>
  <c r="J15" i="10"/>
  <c r="J3" i="10"/>
  <c r="J7" i="10"/>
  <c r="J6" i="10"/>
  <c r="I5" i="10"/>
  <c r="J19" i="10"/>
  <c r="J18" i="10"/>
  <c r="J9" i="10"/>
  <c r="J8" i="10"/>
  <c r="J5" i="10"/>
  <c r="I12" i="10"/>
  <c r="H3" i="10"/>
  <c r="I15" i="10"/>
  <c r="I14" i="10"/>
  <c r="I18" i="10"/>
  <c r="H4" i="10"/>
  <c r="H12" i="10"/>
  <c r="H20" i="10"/>
  <c r="H19" i="10"/>
  <c r="H2" i="10"/>
  <c r="H6" i="10"/>
  <c r="H14" i="10"/>
  <c r="I13" i="10"/>
  <c r="I21" i="10"/>
  <c r="I10" i="10"/>
  <c r="H18" i="10"/>
  <c r="I11" i="10"/>
  <c r="H9" i="10"/>
  <c r="H17" i="10"/>
  <c r="I8" i="10"/>
  <c r="H16" i="10"/>
  <c r="I2" i="10"/>
  <c r="H7" i="10"/>
  <c r="H15" i="10"/>
  <c r="H21" i="10"/>
  <c r="I20" i="10"/>
  <c r="I19" i="10"/>
  <c r="I17" i="10"/>
  <c r="I16" i="10"/>
  <c r="H11" i="10"/>
  <c r="H10" i="10"/>
  <c r="I9" i="10"/>
  <c r="H8" i="10"/>
  <c r="I7" i="10"/>
  <c r="I6" i="10"/>
  <c r="I4" i="10"/>
  <c r="H5" i="10"/>
  <c r="H13" i="10"/>
  <c r="I3" i="10"/>
  <c r="I22" i="10" l="1"/>
  <c r="J22" i="10"/>
</calcChain>
</file>

<file path=xl/sharedStrings.xml><?xml version="1.0" encoding="utf-8"?>
<sst xmlns="http://schemas.openxmlformats.org/spreadsheetml/2006/main" count="673" uniqueCount="194">
  <si>
    <t>Yes</t>
  </si>
  <si>
    <t>No</t>
  </si>
  <si>
    <t>UPM:</t>
  </si>
  <si>
    <t>POC:</t>
  </si>
  <si>
    <t xml:space="preserve">Production Name: </t>
  </si>
  <si>
    <t xml:space="preserve">Production Location(s): </t>
  </si>
  <si>
    <t xml:space="preserve">PRODUCTION </t>
  </si>
  <si>
    <t xml:space="preserve">ACCOUNTING </t>
  </si>
  <si>
    <t>ART</t>
  </si>
  <si>
    <t>ASSISTANT DIRECTORS</t>
  </si>
  <si>
    <t>CAMERA</t>
  </si>
  <si>
    <t>CATERING</t>
  </si>
  <si>
    <t>CONSTRUCTION</t>
  </si>
  <si>
    <t>COSTUME/WARDROBE</t>
  </si>
  <si>
    <t>CRAFT SERVICE</t>
  </si>
  <si>
    <t>ELECTRIC</t>
  </si>
  <si>
    <t>GRIP</t>
  </si>
  <si>
    <t>HAIR</t>
  </si>
  <si>
    <t>LOCATION</t>
  </si>
  <si>
    <t>PROPS</t>
  </si>
  <si>
    <t>SET DECORATION</t>
  </si>
  <si>
    <t>SPECIAL EFFECTS</t>
  </si>
  <si>
    <t>SOUND</t>
  </si>
  <si>
    <t>Points Earned</t>
  </si>
  <si>
    <t>Were extras casting and day players told to bring refillable water bottles and to mind the production's sustainability initiatives?</t>
  </si>
  <si>
    <t>Did you shoot digitally instead of on film?</t>
  </si>
  <si>
    <t>Did you use alternatives to wood for structural support, such as steel scaffolding or shipping containers?</t>
  </si>
  <si>
    <t>Did you use paints, stains, and finishes that are low or no-VOC?</t>
  </si>
  <si>
    <t>Were reusable shopping bags and garment bags used and were clothing hangers returned for reuse?</t>
  </si>
  <si>
    <t xml:space="preserve">Were recycling bins with lids and clear signs provided? </t>
  </si>
  <si>
    <t>GREENS</t>
  </si>
  <si>
    <t>Did you avoid the use of ozone-depleting aerosols and petroleum based synthetic chemicals (mineral oil, sulfates, etc.)?</t>
  </si>
  <si>
    <t>Did you use non-toxic cleaning supplies for all location clean up?</t>
  </si>
  <si>
    <t>Did you recycle cosmetic packaging and product containers?</t>
  </si>
  <si>
    <t>Did you only use water based smoke fluids?</t>
  </si>
  <si>
    <t>Were rechargeable batteries used in headsets and comteks?</t>
  </si>
  <si>
    <t>Did you combine trailers, and limit or right size equipment?</t>
  </si>
  <si>
    <t>Was a shuttle service provided to condense drives or make public transportation feasible?</t>
  </si>
  <si>
    <t>GREEN</t>
  </si>
  <si>
    <t>MAKE UP</t>
  </si>
  <si>
    <t>PROP</t>
  </si>
  <si>
    <t>TRANSPORTATION</t>
  </si>
  <si>
    <t>Total</t>
  </si>
  <si>
    <t>Points Possible</t>
  </si>
  <si>
    <t>Choose One</t>
  </si>
  <si>
    <t xml:space="preserve">OVERALL </t>
  </si>
  <si>
    <t>POC</t>
  </si>
  <si>
    <t>Date</t>
  </si>
  <si>
    <t>UPM</t>
  </si>
  <si>
    <t>PRODUCTION</t>
  </si>
  <si>
    <t>LOCATIONS</t>
  </si>
  <si>
    <t>COSTUME &amp; WARDROBE</t>
  </si>
  <si>
    <t>MAKE-UP</t>
  </si>
  <si>
    <t>Date:</t>
  </si>
  <si>
    <t xml:space="preserve">How to send this form </t>
  </si>
  <si>
    <t xml:space="preserve">Production Type:  </t>
  </si>
  <si>
    <t>Film</t>
  </si>
  <si>
    <t>Television</t>
  </si>
  <si>
    <t xml:space="preserve">LOCATION </t>
  </si>
  <si>
    <t>Season</t>
  </si>
  <si>
    <t xml:space="preserve">Season: </t>
  </si>
  <si>
    <t>Movie of the Week</t>
  </si>
  <si>
    <t xml:space="preserve">Feature </t>
  </si>
  <si>
    <t>1/2 Hour</t>
  </si>
  <si>
    <t xml:space="preserve">1 Hour </t>
  </si>
  <si>
    <t>Did you track the production's environmental impact using an accepted methodology (i.e., PEAR, Albert)?</t>
  </si>
  <si>
    <t>PEACH DASHBOARD</t>
  </si>
  <si>
    <t>How to use PEACH</t>
  </si>
  <si>
    <t>Unanswered</t>
  </si>
  <si>
    <t xml:space="preserve">   PEACH</t>
  </si>
  <si>
    <t>Instructions</t>
  </si>
  <si>
    <t>Completed at Wrap</t>
  </si>
  <si>
    <t>Considered at Prep</t>
  </si>
  <si>
    <t xml:space="preserve">Best Practices </t>
  </si>
  <si>
    <t>Insert Additional Comments, Notes, or Suggestions in this section</t>
  </si>
  <si>
    <t>Add text here</t>
  </si>
  <si>
    <t>,</t>
  </si>
  <si>
    <t>Additional Comments</t>
  </si>
  <si>
    <t>What green initiatives were used on your production that were not already listed?</t>
  </si>
  <si>
    <t xml:space="preserve">   Production Name</t>
  </si>
  <si>
    <t xml:space="preserve">   Production Location</t>
  </si>
  <si>
    <t xml:space="preserve">   Production Type</t>
  </si>
  <si>
    <t xml:space="preserve">   Production Sub-Type</t>
  </si>
  <si>
    <t xml:space="preserve">   Sustainable Production 
   Representative (SPR) </t>
  </si>
  <si>
    <t xml:space="preserve">   Contact Information</t>
  </si>
  <si>
    <t>Total Potential Points (determined at PREP)</t>
  </si>
  <si>
    <t xml:space="preserve">Total Points Earned </t>
  </si>
  <si>
    <r>
      <rPr>
        <b/>
        <sz val="12"/>
        <color theme="1" tint="0.249977111117893"/>
        <rFont val="Calibri"/>
        <family val="2"/>
      </rPr>
      <t xml:space="preserve">1.   Sending this form is an OPTIONAL and additional step after completing PEACH worksheet </t>
    </r>
  </si>
  <si>
    <t>Potential Points</t>
  </si>
  <si>
    <t xml:space="preserve">Sustainable Production Representative (SPR): </t>
  </si>
  <si>
    <t xml:space="preserve">Production Sub-Type:  </t>
  </si>
  <si>
    <t>Other</t>
  </si>
  <si>
    <r>
      <t>1.</t>
    </r>
    <r>
      <rPr>
        <sz val="14"/>
        <color theme="1" tint="0.249977111117893"/>
        <rFont val="Calibri"/>
        <family val="2"/>
      </rPr>
      <t xml:space="preserve">   Input your contact information below. This will auto update the following worksheets.</t>
    </r>
  </si>
  <si>
    <r>
      <t xml:space="preserve">4. </t>
    </r>
    <r>
      <rPr>
        <sz val="14"/>
        <color theme="1" tint="0.249977111117893"/>
        <rFont val="Calibri"/>
        <family val="2"/>
      </rPr>
      <t xml:space="preserve">  Check the number of potential points using the PREP column and enter additional comments in the comments section</t>
    </r>
  </si>
  <si>
    <t>Studio Affiliation:</t>
  </si>
  <si>
    <t>Studio Affiliation</t>
  </si>
  <si>
    <r>
      <rPr>
        <b/>
        <sz val="12"/>
        <color theme="1" tint="0.249977111117893"/>
        <rFont val="Calibri"/>
        <family val="2"/>
      </rPr>
      <t>4</t>
    </r>
    <r>
      <rPr>
        <sz val="12"/>
        <color theme="1" tint="0.249977111117893"/>
        <rFont val="Calibri"/>
        <family val="2"/>
      </rPr>
      <t xml:space="preserve">.   To learn more about EMA Green Seal, click on the logo. </t>
    </r>
  </si>
  <si>
    <r>
      <t xml:space="preserve">3. </t>
    </r>
    <r>
      <rPr>
        <sz val="14"/>
        <color theme="1" tint="0.249977111117893"/>
        <rFont val="Calibri"/>
        <family val="2"/>
      </rPr>
      <t xml:space="preserve">  Review the best practices with and distribute to each HOD; click YES or No from the dropdown for each practice at PREP &amp; WRAP</t>
    </r>
  </si>
  <si>
    <r>
      <t>5.</t>
    </r>
    <r>
      <rPr>
        <sz val="14"/>
        <color theme="1" tint="0.249977111117893"/>
        <rFont val="Calibri"/>
        <family val="2"/>
      </rPr>
      <t xml:space="preserve">   At WRAP indicate which practices you've completed to receive points and add additional comments</t>
    </r>
  </si>
  <si>
    <r>
      <t>l</t>
    </r>
    <r>
      <rPr>
        <b/>
        <sz val="8"/>
        <color rgb="FFC55A11"/>
        <rFont val="Wingdings"/>
        <charset val="2"/>
      </rPr>
      <t xml:space="preserve"> l</t>
    </r>
  </si>
  <si>
    <r>
      <rPr>
        <sz val="10"/>
        <color rgb="FF548135"/>
        <rFont val="Wingdings"/>
        <charset val="2"/>
      </rPr>
      <t xml:space="preserve">l </t>
    </r>
    <r>
      <rPr>
        <sz val="11"/>
        <rFont val="Calibri"/>
        <family val="2"/>
      </rPr>
      <t>= EMA Green Seal</t>
    </r>
    <r>
      <rPr>
        <sz val="11"/>
        <color rgb="FF548135"/>
        <rFont val="Calibri"/>
        <family val="2"/>
      </rPr>
      <t xml:space="preserve">, </t>
    </r>
    <r>
      <rPr>
        <sz val="11"/>
        <color rgb="FFC55A11"/>
        <rFont val="Wingdings"/>
        <charset val="2"/>
      </rPr>
      <t>l</t>
    </r>
    <r>
      <rPr>
        <sz val="11"/>
        <color rgb="FF548135"/>
        <rFont val="Calibri"/>
        <family val="2"/>
      </rPr>
      <t xml:space="preserve"> </t>
    </r>
    <r>
      <rPr>
        <sz val="11"/>
        <rFont val="Calibri"/>
        <family val="2"/>
      </rPr>
      <t>= Infographics</t>
    </r>
  </si>
  <si>
    <t>l</t>
  </si>
  <si>
    <t>N/A</t>
  </si>
  <si>
    <r>
      <t xml:space="preserve">Provide a brief explanation. 
If answered "No" describe the challenges. 
</t>
    </r>
    <r>
      <rPr>
        <b/>
        <u/>
        <sz val="14"/>
        <color theme="0"/>
        <rFont val="Calibri"/>
        <family val="2"/>
      </rPr>
      <t>Include Vendor(s) used.</t>
    </r>
  </si>
  <si>
    <t>Did you set goals and distribute sustainability memos that communicate your sustainability objectives to cast and crew?</t>
  </si>
  <si>
    <t xml:space="preserve">Did someone turn off lights and equipment at the end of each day? </t>
  </si>
  <si>
    <t>Was paperwork defaulted to digital distribution, and did you implement an opt-in policy for hard copies?</t>
  </si>
  <si>
    <t>Did your office recycling program include harder to recycle items (e.g. media, batteries, and ink cartridges)?</t>
  </si>
  <si>
    <t>Did you eliminate coffee “pods” or return them through a take-back program?</t>
  </si>
  <si>
    <t>Did you eliminate #6 polystyrene plastic products (aka Styrofoam) and use reusable dishes and cutlery?</t>
  </si>
  <si>
    <t>Were single use plastic water bottles eliminated in offices and replaced with a water dispenser?</t>
  </si>
  <si>
    <t>Did you use existing sets or materials from another production?</t>
  </si>
  <si>
    <t>Did you use alternative materials made from recycled or reclaimed materials? (e.g. wall skins, carpet, countertops)</t>
  </si>
  <si>
    <t>Were sustainability initiatives announced at the first safety meeting and communicated throughout production?</t>
  </si>
  <si>
    <t>Did you establish a paperless set (e.g. digital call sheets and sides)?</t>
  </si>
  <si>
    <t>Did you properly recycle batteries, film waste, and/or media?</t>
  </si>
  <si>
    <t>Did you eliminate #6 polystyrene plastic products (aka Styrofoam)?</t>
  </si>
  <si>
    <t>Did you feature vegetarian or vegan entree options?</t>
  </si>
  <si>
    <t>Was “Red List” seafood avoided?  For guidance in North America, visit seafoodwatch.org or visit www.GoodFishGuide.org.</t>
  </si>
  <si>
    <t xml:space="preserve">Did you purchase or rent wardrobe made with certified organic materials or waterless dyes or use second-hand clothing and accessories? </t>
  </si>
  <si>
    <t>On stage, did you eliminate plastic water bottles and replace with a water dispenser?</t>
  </si>
  <si>
    <t>On location, did you significantly reduce individual bottles of water by supplying water jugs?</t>
  </si>
  <si>
    <t>Did you eliminate red meat?</t>
  </si>
  <si>
    <t>Was coffee Fair Trade or shade grown?</t>
  </si>
  <si>
    <t>Did you keep elephant doors closed when AC is on and turn off power, HVAC, catwalk and house lights when not needed?</t>
  </si>
  <si>
    <t>Did you use electric, hybrid or fuel efficient vehicles for scouting (at least 36 mpg or higher)?</t>
  </si>
  <si>
    <t>Were cruelty-free, non-toxic and organic products selected? Reference EWG's Skin Deep guide or Campaign for Safe Cosmetics.</t>
  </si>
  <si>
    <t>For prosthetics, did you use cruelty-free, non-toxic products and adhesives?</t>
  </si>
  <si>
    <t>Did you rent or purchase used items and, for new items, choose environmentally responsible brands or products?</t>
  </si>
  <si>
    <t>Was propane used instead of liquid fuel for fire effects?</t>
  </si>
  <si>
    <t>Did you use biodegradable snow products?</t>
  </si>
  <si>
    <t>Did you minimize SFX or use digital SFX instead of practical?</t>
  </si>
  <si>
    <t>Did you properly recycle batteries?</t>
  </si>
  <si>
    <t>For base camp, did you tie into the electric grid?</t>
  </si>
  <si>
    <t>Were generators Tier 3 or have catalyzed particulate filters?</t>
  </si>
  <si>
    <t>Total Possible Points</t>
  </si>
  <si>
    <r>
      <t>2.</t>
    </r>
    <r>
      <rPr>
        <sz val="14"/>
        <color theme="1" tint="0.249977111117893"/>
        <rFont val="Calibri"/>
        <family val="2"/>
      </rPr>
      <t xml:space="preserve">   Scroll down to navigate to your department. Enter name and title of person filling out department information.</t>
    </r>
  </si>
  <si>
    <r>
      <rPr>
        <b/>
        <sz val="12"/>
        <color theme="1" tint="0.249977111117893"/>
        <rFont val="Calibri"/>
        <family val="2"/>
      </rPr>
      <t xml:space="preserve">2.  </t>
    </r>
    <r>
      <rPr>
        <sz val="12"/>
        <color theme="1" tint="0.249977111117893"/>
        <rFont val="Calibri"/>
        <family val="2"/>
      </rPr>
      <t>If you received over 75 points as indicated in your PEACH Dashboard, you can submit for a Green Seal and 125 points for EMA Gold Seal</t>
    </r>
  </si>
  <si>
    <t>Answered by (Name/Title):</t>
  </si>
  <si>
    <r>
      <t>Have writers incorporated dialogue or action that portrays or advocates for environmental responsibility?</t>
    </r>
    <r>
      <rPr>
        <b/>
        <sz val="11"/>
        <color theme="1" tint="0.249977111117893"/>
        <rFont val="Calibri"/>
        <family val="2"/>
      </rPr>
      <t xml:space="preserve"> If Yes</t>
    </r>
    <r>
      <rPr>
        <sz val="11"/>
        <color theme="1" tint="0.249977111117893"/>
        <rFont val="Calibri"/>
        <family val="2"/>
      </rPr>
      <t>, briefly describe the storyline and include scene or episode number(s) if applicable.</t>
    </r>
  </si>
  <si>
    <r>
      <t>Did you participate in a community give back project? (e.g. volunteerism, tree planting, food drive)</t>
    </r>
    <r>
      <rPr>
        <b/>
        <sz val="11"/>
        <color theme="1" tint="0.249977111117893"/>
        <rFont val="Calibri"/>
        <family val="2"/>
      </rPr>
      <t xml:space="preserve"> If Yes</t>
    </r>
    <r>
      <rPr>
        <sz val="11"/>
        <color theme="1" tint="0.249977111117893"/>
        <rFont val="Calibri"/>
        <family val="2"/>
      </rPr>
      <t>, please explain. Does not include catering food donations or set material donations.</t>
    </r>
  </si>
  <si>
    <r>
      <t xml:space="preserve">Have you implemented an office recycling program? </t>
    </r>
    <r>
      <rPr>
        <b/>
        <sz val="11"/>
        <color theme="1" tint="0.249977111117893"/>
        <rFont val="Calibri"/>
        <family val="2"/>
      </rPr>
      <t>If Yes</t>
    </r>
    <r>
      <rPr>
        <sz val="11"/>
        <color theme="1" tint="0.249977111117893"/>
        <rFont val="Calibri"/>
        <family val="2"/>
      </rPr>
      <t>, list recycling vendor used.</t>
    </r>
  </si>
  <si>
    <r>
      <t xml:space="preserve">Did you track waste and request diversion/recycling reports? </t>
    </r>
    <r>
      <rPr>
        <b/>
        <sz val="11"/>
        <color theme="1" tint="0.249977111117893"/>
        <rFont val="Calibri"/>
        <family val="2"/>
      </rPr>
      <t>If Yes</t>
    </r>
    <r>
      <rPr>
        <sz val="11"/>
        <color theme="1" tint="0.249977111117893"/>
        <rFont val="Calibri"/>
        <family val="2"/>
      </rPr>
      <t>, include reports with this checklist.</t>
    </r>
  </si>
  <si>
    <r>
      <t>Was office food waste collected for composting?</t>
    </r>
    <r>
      <rPr>
        <b/>
        <sz val="11"/>
        <color theme="1" tint="0.249977111117893"/>
        <rFont val="Calibri"/>
        <family val="2"/>
      </rPr>
      <t xml:space="preserve"> If Yes</t>
    </r>
    <r>
      <rPr>
        <sz val="11"/>
        <color theme="1" tint="0.249977111117893"/>
        <rFont val="Calibri"/>
        <family val="2"/>
      </rPr>
      <t>, list composting vendor used.</t>
    </r>
  </si>
  <si>
    <r>
      <t>Did you use digital start paperwork?</t>
    </r>
    <r>
      <rPr>
        <b/>
        <sz val="11"/>
        <color rgb="FF000000"/>
        <rFont val="Calibri"/>
        <family val="2"/>
        <scheme val="minor"/>
      </rPr>
      <t xml:space="preserve"> If Yes</t>
    </r>
    <r>
      <rPr>
        <sz val="11"/>
        <color rgb="FF000000"/>
        <rFont val="Calibri"/>
        <family val="2"/>
        <scheme val="minor"/>
      </rPr>
      <t>, provide program name.</t>
    </r>
  </si>
  <si>
    <t>Did you implement additional green practices? If Yes, please explain.</t>
  </si>
  <si>
    <r>
      <t>Did you use digital purchase orders?</t>
    </r>
    <r>
      <rPr>
        <b/>
        <sz val="11"/>
        <color rgb="FF000000"/>
        <rFont val="Calibri"/>
        <family val="2"/>
      </rPr>
      <t xml:space="preserve"> If Yes</t>
    </r>
    <r>
      <rPr>
        <sz val="11"/>
        <color rgb="FF000000"/>
        <rFont val="Calibri"/>
        <family val="2"/>
      </rPr>
      <t>, provide program name.</t>
    </r>
  </si>
  <si>
    <r>
      <t>Did you include green tips on call sheets and add reminders for people to bring reusable water bottles and other green on set tips?</t>
    </r>
    <r>
      <rPr>
        <b/>
        <sz val="11"/>
        <color theme="1" tint="0.249977111117893"/>
        <rFont val="Calibri"/>
        <family val="2"/>
      </rPr>
      <t xml:space="preserve"> If Yes</t>
    </r>
    <r>
      <rPr>
        <sz val="11"/>
        <color theme="1" tint="0.249977111117893"/>
        <rFont val="Calibri"/>
        <family val="2"/>
      </rPr>
      <t xml:space="preserve">, submit a sample. </t>
    </r>
  </si>
  <si>
    <r>
      <t xml:space="preserve">Did you implement a plan to reduce red meat and/or participate regularly in a completely vegetarian day (e.g. Meatless Mondays)? </t>
    </r>
    <r>
      <rPr>
        <b/>
        <sz val="11"/>
        <color theme="1" tint="0.249977111117893"/>
        <rFont val="Calibri"/>
        <family val="2"/>
      </rPr>
      <t>If Yes</t>
    </r>
    <r>
      <rPr>
        <sz val="11"/>
        <color theme="1" tint="0.249977111117893"/>
        <rFont val="Calibri"/>
        <family val="2"/>
      </rPr>
      <t>, please explain.</t>
    </r>
  </si>
  <si>
    <r>
      <t>Was leftover food donated to local food banks and/or charities?</t>
    </r>
    <r>
      <rPr>
        <b/>
        <sz val="11"/>
        <color theme="1" tint="0.249977111117893"/>
        <rFont val="Calibri"/>
        <family val="2"/>
      </rPr>
      <t xml:space="preserve"> If Yes</t>
    </r>
    <r>
      <rPr>
        <sz val="11"/>
        <color theme="1" tint="0.249977111117893"/>
        <rFont val="Calibri"/>
        <family val="2"/>
      </rPr>
      <t>, provide names of recipients.</t>
    </r>
  </si>
  <si>
    <r>
      <t xml:space="preserve">Was food that cannot be donated composted? </t>
    </r>
    <r>
      <rPr>
        <b/>
        <sz val="11"/>
        <color theme="1" tint="0.249977111117893"/>
        <rFont val="Calibri"/>
        <family val="2"/>
      </rPr>
      <t>If Yes</t>
    </r>
    <r>
      <rPr>
        <sz val="11"/>
        <color theme="1" tint="0.249977111117893"/>
        <rFont val="Calibri"/>
        <family val="2"/>
      </rPr>
      <t>, provide name of waste vendor.</t>
    </r>
  </si>
  <si>
    <r>
      <t xml:space="preserve">Did you use FSC Certified Lauan/meranti or a vetted sustainable alternative (e.g., RevolutionPly)? </t>
    </r>
    <r>
      <rPr>
        <b/>
        <sz val="11"/>
        <color theme="1" tint="0.249977111117893"/>
        <rFont val="Calibri"/>
        <family val="2"/>
      </rPr>
      <t>If Yes</t>
    </r>
    <r>
      <rPr>
        <sz val="11"/>
        <color theme="1" tint="0.249977111117893"/>
        <rFont val="Calibri"/>
        <family val="2"/>
      </rPr>
      <t>, include supplier name</t>
    </r>
  </si>
  <si>
    <r>
      <t>Were the majority of sets built with reused or repurposed set materials or modular blocks, or was minimal set construction done?</t>
    </r>
    <r>
      <rPr>
        <b/>
        <sz val="11"/>
        <color theme="1" tint="0.249977111117893"/>
        <rFont val="Calibri"/>
        <family val="2"/>
      </rPr>
      <t xml:space="preserve"> If Yes</t>
    </r>
    <r>
      <rPr>
        <sz val="11"/>
        <color theme="1" tint="0.249977111117893"/>
        <rFont val="Calibri"/>
        <family val="2"/>
      </rPr>
      <t>, please explain.</t>
    </r>
  </si>
  <si>
    <r>
      <t>Were sets and set materials given to another production or vetted non-profits for reuse?</t>
    </r>
    <r>
      <rPr>
        <b/>
        <sz val="11"/>
        <color theme="1" tint="0.249977111117893"/>
        <rFont val="Calibri"/>
        <family val="2"/>
      </rPr>
      <t xml:space="preserve"> If Yes</t>
    </r>
    <r>
      <rPr>
        <sz val="11"/>
        <color theme="1" tint="0.249977111117893"/>
        <rFont val="Calibri"/>
        <family val="2"/>
      </rPr>
      <t>, include recipient(s) and describe donated materials.</t>
    </r>
  </si>
  <si>
    <r>
      <t>Was construction debris recycled?</t>
    </r>
    <r>
      <rPr>
        <b/>
        <sz val="11"/>
        <color theme="1" tint="0.249977111117893"/>
        <rFont val="Calibri"/>
        <family val="2"/>
      </rPr>
      <t xml:space="preserve"> If Yes</t>
    </r>
    <r>
      <rPr>
        <sz val="11"/>
        <color theme="1" tint="0.249977111117893"/>
        <rFont val="Calibri"/>
        <family val="2"/>
      </rPr>
      <t>, include waste vendor name.</t>
    </r>
  </si>
  <si>
    <r>
      <t xml:space="preserve">Did you avoid dry cleaning when possible and, when required, was a PERC-free, environmentally preferable dry-cleaner used? </t>
    </r>
    <r>
      <rPr>
        <b/>
        <sz val="11"/>
        <color theme="1" tint="0.249977111117893"/>
        <rFont val="Calibri"/>
        <family val="2"/>
      </rPr>
      <t>If Yes</t>
    </r>
    <r>
      <rPr>
        <sz val="11"/>
        <color theme="1" tint="0.249977111117893"/>
        <rFont val="Calibri"/>
        <family val="2"/>
      </rPr>
      <t>, provide dry cleaner name.</t>
    </r>
  </si>
  <si>
    <r>
      <t xml:space="preserve">Were wardrobe articles and materials donated to local charities at the end of production? </t>
    </r>
    <r>
      <rPr>
        <b/>
        <sz val="11"/>
        <color theme="1" tint="0.249977111117893"/>
        <rFont val="Calibri"/>
        <family val="2"/>
      </rPr>
      <t>If Yes</t>
    </r>
    <r>
      <rPr>
        <sz val="11"/>
        <color theme="1" tint="0.249977111117893"/>
        <rFont val="Calibri"/>
        <family val="2"/>
      </rPr>
      <t>, include recipient(s) and describe donated items.</t>
    </r>
  </si>
  <si>
    <r>
      <t xml:space="preserve">Was food that cannot be donated composted? </t>
    </r>
    <r>
      <rPr>
        <b/>
        <sz val="11"/>
        <color theme="1" tint="0.249977111117893"/>
        <rFont val="Calibri"/>
        <family val="2"/>
      </rPr>
      <t>If Yes</t>
    </r>
    <r>
      <rPr>
        <sz val="11"/>
        <color theme="1" tint="0.249977111117893"/>
        <rFont val="Calibri"/>
        <family val="2"/>
      </rPr>
      <t>, include waste vendor name.</t>
    </r>
  </si>
  <si>
    <r>
      <t xml:space="preserve">Was at least 30% of your lighting package energy efficient set lighting such as LEDs? </t>
    </r>
    <r>
      <rPr>
        <b/>
        <sz val="11"/>
        <color theme="1" tint="0.249977111117893"/>
        <rFont val="Calibri"/>
        <family val="2"/>
      </rPr>
      <t>If Yes</t>
    </r>
    <r>
      <rPr>
        <sz val="11"/>
        <color theme="1" tint="0.249977111117893"/>
        <rFont val="Calibri"/>
        <family val="2"/>
      </rPr>
      <t>, confirm who provided the percentage.</t>
    </r>
  </si>
  <si>
    <r>
      <t xml:space="preserve">On location, did you utilize house power or tie into the grid instead of using generators? </t>
    </r>
    <r>
      <rPr>
        <b/>
        <sz val="11"/>
        <color theme="1" tint="0.249977111117893"/>
        <rFont val="Calibri"/>
        <family val="2"/>
      </rPr>
      <t>If Yes</t>
    </r>
    <r>
      <rPr>
        <sz val="11"/>
        <color theme="1" tint="0.249977111117893"/>
        <rFont val="Calibri"/>
        <family val="2"/>
      </rPr>
      <t>, provide examples.</t>
    </r>
  </si>
  <si>
    <r>
      <t xml:space="preserve"> Did you use electric generators or battery packs? </t>
    </r>
    <r>
      <rPr>
        <b/>
        <sz val="11"/>
        <color theme="1" tint="0.249977111117893"/>
        <rFont val="Calibri"/>
        <family val="2"/>
      </rPr>
      <t>If Yes</t>
    </r>
    <r>
      <rPr>
        <sz val="11"/>
        <color theme="1" tint="0.249977111117893"/>
        <rFont val="Calibri"/>
        <family val="2"/>
      </rPr>
      <t>, include vendor name.</t>
    </r>
  </si>
  <si>
    <r>
      <t>Were live plants donated to local organizations?</t>
    </r>
    <r>
      <rPr>
        <b/>
        <sz val="11"/>
        <color theme="1" tint="0.249977111117893"/>
        <rFont val="Calibri"/>
        <family val="2"/>
      </rPr>
      <t xml:space="preserve"> If Yes</t>
    </r>
    <r>
      <rPr>
        <sz val="11"/>
        <color theme="1" tint="0.249977111117893"/>
        <rFont val="Calibri"/>
        <family val="2"/>
      </rPr>
      <t>, include recipient(s) and plants donated.</t>
    </r>
  </si>
  <si>
    <r>
      <t xml:space="preserve">Was green waste separated and send for composting? </t>
    </r>
    <r>
      <rPr>
        <b/>
        <sz val="11"/>
        <color theme="1" tint="0.249977111117893"/>
        <rFont val="Calibri"/>
        <family val="2"/>
      </rPr>
      <t>If Yes</t>
    </r>
    <r>
      <rPr>
        <sz val="11"/>
        <color theme="1" tint="0.249977111117893"/>
        <rFont val="Calibri"/>
        <family val="2"/>
      </rPr>
      <t>, include compost vendor.</t>
    </r>
  </si>
  <si>
    <r>
      <t xml:space="preserve">Was a climate compatible landscape design chosen for the scripted location (e.g., drought resistant species in Southern California)? </t>
    </r>
    <r>
      <rPr>
        <b/>
        <sz val="11"/>
        <color theme="1" tint="0.249977111117893"/>
        <rFont val="Calibri"/>
        <family val="2"/>
      </rPr>
      <t>If Yes</t>
    </r>
    <r>
      <rPr>
        <sz val="11"/>
        <color theme="1" tint="0.249977111117893"/>
        <rFont val="Calibri"/>
        <family val="2"/>
      </rPr>
      <t>, provide example.</t>
    </r>
  </si>
  <si>
    <r>
      <t xml:space="preserve">Were expendables donated, repurposed, or returned to supplier? </t>
    </r>
    <r>
      <rPr>
        <b/>
        <sz val="11"/>
        <color theme="1" tint="0.249977111117893"/>
        <rFont val="Calibri"/>
        <family val="2"/>
      </rPr>
      <t>If Yes</t>
    </r>
    <r>
      <rPr>
        <sz val="11"/>
        <color theme="1" tint="0.249977111117893"/>
        <rFont val="Calibri"/>
        <family val="2"/>
      </rPr>
      <t xml:space="preserve">, please explain. </t>
    </r>
  </si>
  <si>
    <r>
      <t xml:space="preserve">Did you ensure recyclables were collected at each location? </t>
    </r>
    <r>
      <rPr>
        <b/>
        <sz val="11"/>
        <color theme="1" tint="0.249977111117893"/>
        <rFont val="Calibri"/>
        <family val="2"/>
      </rPr>
      <t>If Yes</t>
    </r>
    <r>
      <rPr>
        <sz val="11"/>
        <color theme="1" tint="0.249977111117893"/>
        <rFont val="Calibri"/>
        <family val="2"/>
      </rPr>
      <t>, include waste vendor name.</t>
    </r>
  </si>
  <si>
    <r>
      <t>7.</t>
    </r>
    <r>
      <rPr>
        <sz val="14"/>
        <color theme="1" tint="0.249977111117893"/>
        <rFont val="Calibri"/>
        <family val="2"/>
      </rPr>
      <t xml:space="preserve">   The PEACH will do the rest and calculate your score! Conveniently check your results on the Dashboard page</t>
    </r>
  </si>
  <si>
    <r>
      <t xml:space="preserve">8.   </t>
    </r>
    <r>
      <rPr>
        <b/>
        <sz val="14"/>
        <color theme="1" tint="0.14999847407452621"/>
        <rFont val="Calibri"/>
        <family val="2"/>
      </rPr>
      <t>OPTIONAL</t>
    </r>
    <r>
      <rPr>
        <sz val="14"/>
        <color theme="1" tint="0.14999847407452621"/>
        <rFont val="Calibri"/>
        <family val="2"/>
      </rPr>
      <t xml:space="preserve">: Submit this checklist to the Environmental Media Association for awards consideration - </t>
    </r>
    <r>
      <rPr>
        <i/>
        <sz val="14"/>
        <color theme="1" tint="0.14999847407452621"/>
        <rFont val="Calibri"/>
        <family val="2"/>
      </rPr>
      <t>bottom of sheet</t>
    </r>
  </si>
  <si>
    <r>
      <t>6.</t>
    </r>
    <r>
      <rPr>
        <sz val="14"/>
        <color theme="1" tint="0.249977111117893"/>
        <rFont val="Calibri"/>
        <family val="2"/>
      </rPr>
      <t xml:space="preserve">   Pay attention to questions that have an "</t>
    </r>
    <r>
      <rPr>
        <b/>
        <sz val="14"/>
        <color theme="1" tint="0.249977111117893"/>
        <rFont val="Calibri"/>
        <family val="2"/>
      </rPr>
      <t>If Yes</t>
    </r>
    <r>
      <rPr>
        <sz val="14"/>
        <color theme="1" tint="0.249977111117893"/>
        <rFont val="Calibri"/>
        <family val="2"/>
      </rPr>
      <t xml:space="preserve">" and follow the additional instructions or prompts </t>
    </r>
  </si>
  <si>
    <r>
      <t xml:space="preserve">Was compost collected on location? </t>
    </r>
    <r>
      <rPr>
        <b/>
        <sz val="11"/>
        <color theme="1" tint="0.249977111117893"/>
        <rFont val="Calibri"/>
        <family val="2"/>
      </rPr>
      <t>If Yes</t>
    </r>
    <r>
      <rPr>
        <sz val="11"/>
        <color theme="1" tint="0.249977111117893"/>
        <rFont val="Calibri"/>
        <family val="2"/>
      </rPr>
      <t>, include compost vendor name.</t>
    </r>
  </si>
  <si>
    <r>
      <t xml:space="preserve">Provide a brief explanation 
</t>
    </r>
    <r>
      <rPr>
        <i/>
        <sz val="12"/>
        <color theme="0"/>
        <rFont val="Calibri"/>
        <family val="2"/>
      </rPr>
      <t xml:space="preserve">If answered "No" describe the challenges. 
</t>
    </r>
    <r>
      <rPr>
        <i/>
        <u/>
        <sz val="12"/>
        <color theme="0"/>
        <rFont val="Calibri"/>
        <family val="2"/>
      </rPr>
      <t>Include Vendor(s) used</t>
    </r>
  </si>
  <si>
    <r>
      <t xml:space="preserve">Were clean or alternative fuels used for heaters (e.g., propane / biodiesel)? </t>
    </r>
    <r>
      <rPr>
        <b/>
        <sz val="11"/>
        <color theme="1" tint="0.249977111117893"/>
        <rFont val="Calibri"/>
        <family val="2"/>
      </rPr>
      <t>If Yes</t>
    </r>
    <r>
      <rPr>
        <sz val="11"/>
        <color theme="1" tint="0.249977111117893"/>
        <rFont val="Calibri"/>
        <family val="2"/>
      </rPr>
      <t>, include vendor and product name.</t>
    </r>
  </si>
  <si>
    <r>
      <t xml:space="preserve">On screen, did you incorporate sustainable behaviors? e.g., reusable water bottles and shopping bags. </t>
    </r>
    <r>
      <rPr>
        <b/>
        <sz val="11"/>
        <color theme="1" tint="0.249977111117893"/>
        <rFont val="Calibri"/>
        <family val="2"/>
      </rPr>
      <t>If Yes</t>
    </r>
    <r>
      <rPr>
        <sz val="11"/>
        <color theme="1" tint="0.249977111117893"/>
        <rFont val="Calibri"/>
        <family val="2"/>
      </rPr>
      <t>, provide examples.</t>
    </r>
  </si>
  <si>
    <r>
      <t xml:space="preserve">Were props, materials and properly stored food donated to local charities at the end of production?  </t>
    </r>
    <r>
      <rPr>
        <b/>
        <sz val="11"/>
        <color theme="1" tint="0.249977111117893"/>
        <rFont val="Calibri"/>
        <family val="2"/>
      </rPr>
      <t>If Yes</t>
    </r>
    <r>
      <rPr>
        <sz val="11"/>
        <color theme="1" tint="0.249977111117893"/>
        <rFont val="Calibri"/>
        <family val="2"/>
      </rPr>
      <t>, include recipient(s) and items donated.</t>
    </r>
  </si>
  <si>
    <r>
      <t xml:space="preserve">Did you incorporate sustainable behaviors on-screen?  e.g., recycling bins, environmental themed messaging in background. </t>
    </r>
    <r>
      <rPr>
        <b/>
        <sz val="11"/>
        <color theme="1" tint="0.249977111117893"/>
        <rFont val="Calibri"/>
        <family val="2"/>
      </rPr>
      <t>If Yes</t>
    </r>
    <r>
      <rPr>
        <sz val="11"/>
        <color theme="1" tint="0.249977111117893"/>
        <rFont val="Calibri"/>
        <family val="2"/>
      </rPr>
      <t>, provide examples.</t>
    </r>
  </si>
  <si>
    <r>
      <t xml:space="preserve">Were rechargeable batteries used in microphone transmitters? </t>
    </r>
    <r>
      <rPr>
        <b/>
        <sz val="11"/>
        <color theme="1" tint="0.249977111117893"/>
        <rFont val="Calibri"/>
        <family val="2"/>
      </rPr>
      <t>If Yes</t>
    </r>
    <r>
      <rPr>
        <sz val="11"/>
        <color theme="1" tint="0.249977111117893"/>
        <rFont val="Calibri"/>
        <family val="2"/>
      </rPr>
      <t>, provide make and model.</t>
    </r>
  </si>
  <si>
    <r>
      <t xml:space="preserve">Were low-carbon fuels such as biodiesel (B20 or greater) or renewable diesel used in generators and trucks? </t>
    </r>
    <r>
      <rPr>
        <b/>
        <sz val="11"/>
        <color theme="1" tint="0.249977111117893"/>
        <rFont val="Calibri"/>
        <family val="2"/>
      </rPr>
      <t>If Yes</t>
    </r>
    <r>
      <rPr>
        <sz val="11"/>
        <color theme="1" tint="0.249977111117893"/>
        <rFont val="Calibri"/>
        <family val="2"/>
      </rPr>
      <t>, include vendor and/or product name.</t>
    </r>
  </si>
  <si>
    <r>
      <t xml:space="preserve">Did you rent electric, hybrid, or alternative fuel vehicles and equipment? </t>
    </r>
    <r>
      <rPr>
        <b/>
        <sz val="11"/>
        <color theme="1" tint="0.249977111117893"/>
        <rFont val="Calibri"/>
        <family val="2"/>
      </rPr>
      <t>If Yes</t>
    </r>
    <r>
      <rPr>
        <sz val="11"/>
        <color theme="1" tint="0.249977111117893"/>
        <rFont val="Calibri"/>
        <family val="2"/>
      </rPr>
      <t>, include supplier and amount rented.</t>
    </r>
  </si>
  <si>
    <r>
      <t xml:space="preserve">Did you use solar powered trailers that can run without tying in or using generators? </t>
    </r>
    <r>
      <rPr>
        <b/>
        <sz val="11"/>
        <color theme="1" tint="0.249977111117893"/>
        <rFont val="Calibri"/>
        <family val="2"/>
      </rPr>
      <t>If Yes</t>
    </r>
    <r>
      <rPr>
        <sz val="11"/>
        <color theme="1" tint="0.249977111117893"/>
        <rFont val="Calibri"/>
        <family val="2"/>
      </rPr>
      <t>, include vendor, make, and model.</t>
    </r>
  </si>
  <si>
    <r>
      <t xml:space="preserve">Were electric, hybrid or alternative fuel picture cars used? </t>
    </r>
    <r>
      <rPr>
        <b/>
        <sz val="11"/>
        <color theme="1" tint="0.249977111117893"/>
        <rFont val="Calibri"/>
        <family val="2"/>
      </rPr>
      <t>If Yes</t>
    </r>
    <r>
      <rPr>
        <sz val="11"/>
        <color theme="1" tint="0.249977111117893"/>
        <rFont val="Calibri"/>
        <family val="2"/>
      </rPr>
      <t>, please explain and provide scene/episode.</t>
    </r>
  </si>
  <si>
    <t>Did you enforce a mandatory no idling policy?</t>
  </si>
  <si>
    <r>
      <t>Did your colored copy paper contain at least 30% recycled content?</t>
    </r>
    <r>
      <rPr>
        <b/>
        <sz val="11"/>
        <color theme="1" tint="0.249977111117893"/>
        <rFont val="Calibri"/>
        <family val="2"/>
      </rPr>
      <t xml:space="preserve"> </t>
    </r>
  </si>
  <si>
    <r>
      <t>Did your white copy paper contain 100% recycled content?</t>
    </r>
    <r>
      <rPr>
        <b/>
        <sz val="11"/>
        <color theme="1" tint="0.249977111117893"/>
        <rFont val="Calibri"/>
        <family val="2"/>
      </rPr>
      <t xml:space="preserve"> If Yes</t>
    </r>
    <r>
      <rPr>
        <sz val="11"/>
        <color theme="1" tint="0.249977111117893"/>
        <rFont val="Calibri"/>
        <family val="2"/>
      </rPr>
      <t>, include vendor &amp; product name.</t>
    </r>
  </si>
  <si>
    <t>Were reusable dishes, cups, mugs, silverware &amp; table cloths used? Include the name of your catering vendor.</t>
  </si>
  <si>
    <r>
      <t xml:space="preserve">Was specialized waste such as polystyrene blocks and carpet recycled? </t>
    </r>
    <r>
      <rPr>
        <b/>
        <sz val="11"/>
        <color theme="1" tint="0.249977111117893"/>
        <rFont val="Calibri"/>
        <family val="2"/>
      </rPr>
      <t>If Yes</t>
    </r>
    <r>
      <rPr>
        <sz val="11"/>
        <color theme="1" tint="0.249977111117893"/>
        <rFont val="Calibri"/>
        <family val="2"/>
      </rPr>
      <t>, include vendor name.</t>
    </r>
  </si>
  <si>
    <r>
      <t>Were cruelty-free, non-toxic and organic products selected?</t>
    </r>
    <r>
      <rPr>
        <i/>
        <sz val="11"/>
        <color theme="1" tint="0.249977111117893"/>
        <rFont val="Calibri"/>
        <family val="2"/>
      </rPr>
      <t xml:space="preserve"> </t>
    </r>
    <r>
      <rPr>
        <sz val="11"/>
        <color theme="1" tint="0.249977111117893"/>
        <rFont val="Calibri"/>
        <family val="2"/>
      </rPr>
      <t xml:space="preserve">Reference </t>
    </r>
    <r>
      <rPr>
        <i/>
        <sz val="11"/>
        <color theme="1" tint="0.249977111117893"/>
        <rFont val="Calibri"/>
        <family val="2"/>
      </rPr>
      <t>EWG's Skin Deep guide or Campaign for Safe Cosmetics</t>
    </r>
  </si>
  <si>
    <r>
      <t xml:space="preserve">Did you rent or purchase used items and, for new items, choose environmentally responsible brands or products? </t>
    </r>
    <r>
      <rPr>
        <b/>
        <sz val="11"/>
        <color theme="1" tint="0.249977111117893"/>
        <rFont val="Calibri"/>
        <family val="2"/>
      </rPr>
      <t/>
    </r>
  </si>
  <si>
    <r>
      <t xml:space="preserve">Were materials and properly stored food donated to local charities at the end of production?  </t>
    </r>
    <r>
      <rPr>
        <b/>
        <sz val="11"/>
        <color theme="1" tint="0.249977111117893"/>
        <rFont val="Calibri"/>
        <family val="2"/>
      </rPr>
      <t>If Yes</t>
    </r>
    <r>
      <rPr>
        <sz val="11"/>
        <color theme="1" tint="0.249977111117893"/>
        <rFont val="Calibri"/>
        <family val="2"/>
      </rPr>
      <t>, include recipient(s) and items donated.</t>
    </r>
  </si>
  <si>
    <t># Best practices</t>
  </si>
  <si>
    <t>#Yes at wrap</t>
  </si>
  <si>
    <t>% YES</t>
  </si>
  <si>
    <t>% NO</t>
  </si>
  <si>
    <t>% UNANSWERED</t>
  </si>
  <si>
    <r>
      <rPr>
        <b/>
        <sz val="12"/>
        <color theme="1" tint="0.249977111117893"/>
        <rFont val="Calibri"/>
        <family val="2"/>
      </rPr>
      <t>3</t>
    </r>
    <r>
      <rPr>
        <sz val="12"/>
        <color theme="1" tint="0.249977111117893"/>
        <rFont val="Calibri"/>
        <family val="2"/>
      </rPr>
      <t xml:space="preserve">.  Email your completed copy of PEACH to </t>
    </r>
    <r>
      <rPr>
        <b/>
        <sz val="12"/>
        <color theme="1" tint="0.249977111117893"/>
        <rFont val="Calibri"/>
        <family val="2"/>
      </rPr>
      <t>awards@ema-online.org.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</si>
</sst>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7" x14ac:knownFonts="1">
    <font>
      <sz val="11"/>
      <color theme="1"/>
      <name val="Calibri"/>
      <family val="2"/>
      <scheme val="minor"/>
    </font>
    <font>
      <b/>
      <sz val="11"/>
      <color theme="0"/>
      <name val="Calibri"/>
      <family val="2"/>
      <scheme val="minor"/>
    </font>
    <font>
      <b/>
      <sz val="22"/>
      <color theme="1" tint="0.249977111117893"/>
      <name val="Calibri"/>
      <family val="2"/>
      <scheme val="minor"/>
    </font>
    <font>
      <b/>
      <sz val="11"/>
      <color theme="1" tint="0.249977111117893"/>
      <name val="Calibri"/>
      <family val="2"/>
      <scheme val="minor"/>
    </font>
    <font>
      <sz val="11"/>
      <color rgb="FF000000"/>
      <name val="Calibri"/>
      <family val="2"/>
    </font>
    <font>
      <b/>
      <sz val="11"/>
      <color rgb="FF000000"/>
      <name val="Calibri"/>
      <family val="2"/>
    </font>
    <font>
      <b/>
      <sz val="11"/>
      <color rgb="FF000000"/>
      <name val="Calibri"/>
      <family val="2"/>
      <scheme val="minor"/>
    </font>
    <font>
      <b/>
      <sz val="14"/>
      <name val="Wingdings"/>
      <charset val="2"/>
    </font>
    <font>
      <sz val="11"/>
      <color theme="1" tint="0.249977111117893"/>
      <name val="Calibri"/>
      <family val="2"/>
    </font>
    <font>
      <b/>
      <sz val="10"/>
      <color rgb="FF000000"/>
      <name val="Arial"/>
      <family val="2"/>
    </font>
    <font>
      <sz val="11"/>
      <color theme="1"/>
      <name val="Calibri"/>
      <family val="2"/>
      <scheme val="minor"/>
    </font>
    <font>
      <u/>
      <sz val="5.5"/>
      <color theme="10"/>
      <name val="Calibri"/>
      <family val="2"/>
    </font>
    <font>
      <sz val="10"/>
      <color rgb="FF000000"/>
      <name val="Arial"/>
      <family val="2"/>
    </font>
    <font>
      <sz val="10"/>
      <name val="Arial"/>
      <family val="2"/>
    </font>
    <font>
      <b/>
      <sz val="10"/>
      <name val="Arial"/>
      <family val="2"/>
    </font>
    <font>
      <sz val="11"/>
      <color rgb="FFFF0000"/>
      <name val="Calibri"/>
      <family val="2"/>
    </font>
    <font>
      <sz val="12"/>
      <color theme="1"/>
      <name val="Calibri"/>
      <family val="2"/>
      <scheme val="minor"/>
    </font>
    <font>
      <b/>
      <sz val="10"/>
      <color theme="0"/>
      <name val="Calibri"/>
      <family val="2"/>
      <scheme val="minor"/>
    </font>
    <font>
      <sz val="10"/>
      <color theme="1"/>
      <name val="Calibri"/>
      <family val="2"/>
      <scheme val="minor"/>
    </font>
    <font>
      <b/>
      <sz val="12"/>
      <color theme="1"/>
      <name val="Calibri"/>
      <family val="2"/>
      <scheme val="minor"/>
    </font>
    <font>
      <sz val="10"/>
      <name val="Calibri"/>
      <family val="2"/>
      <scheme val="minor"/>
    </font>
    <font>
      <b/>
      <sz val="22"/>
      <color theme="0"/>
      <name val="Calibri"/>
      <family val="2"/>
      <scheme val="minor"/>
    </font>
    <font>
      <sz val="12"/>
      <color theme="1" tint="0.249977111117893"/>
      <name val="Calibri"/>
      <family val="2"/>
      <scheme val="minor"/>
    </font>
    <font>
      <b/>
      <sz val="12"/>
      <color theme="1" tint="0.249977111117893"/>
      <name val="Calibri"/>
      <family val="2"/>
      <scheme val="minor"/>
    </font>
    <font>
      <sz val="36"/>
      <color rgb="FF00B0F0"/>
      <name val="Calibri"/>
      <family val="2"/>
      <scheme val="minor"/>
    </font>
    <font>
      <b/>
      <sz val="11"/>
      <color theme="0"/>
      <name val="Calibri"/>
      <family val="2"/>
    </font>
    <font>
      <b/>
      <sz val="16"/>
      <color theme="0"/>
      <name val="Calibri"/>
      <family val="2"/>
      <scheme val="minor"/>
    </font>
    <font>
      <b/>
      <sz val="14"/>
      <color theme="1" tint="0.249977111117893"/>
      <name val="Calibri"/>
      <family val="2"/>
      <scheme val="minor"/>
    </font>
    <font>
      <b/>
      <sz val="14"/>
      <color theme="0"/>
      <name val="Calibri"/>
      <family val="2"/>
    </font>
    <font>
      <b/>
      <sz val="16"/>
      <color theme="0"/>
      <name val="Calibri"/>
      <family val="2"/>
    </font>
    <font>
      <b/>
      <sz val="18"/>
      <color theme="0"/>
      <name val="Calibri"/>
      <family val="2"/>
    </font>
    <font>
      <b/>
      <sz val="20"/>
      <color theme="0"/>
      <name val="Calibri"/>
      <family val="2"/>
    </font>
    <font>
      <sz val="14"/>
      <color theme="0"/>
      <name val="Arial"/>
      <family val="2"/>
    </font>
    <font>
      <sz val="20"/>
      <color theme="0"/>
      <name val="Arial"/>
      <family val="2"/>
    </font>
    <font>
      <sz val="18"/>
      <name val="Arial"/>
      <family val="2"/>
    </font>
    <font>
      <sz val="18"/>
      <color rgb="FF000000"/>
      <name val="Arial"/>
      <family val="2"/>
    </font>
    <font>
      <b/>
      <sz val="14"/>
      <color theme="1" tint="0.249977111117893"/>
      <name val="Wingdings"/>
      <charset val="2"/>
    </font>
    <font>
      <b/>
      <sz val="11"/>
      <color theme="1" tint="0.249977111117893"/>
      <name val="Calibri"/>
      <family val="2"/>
    </font>
    <font>
      <sz val="10"/>
      <color theme="1" tint="0.249977111117893"/>
      <name val="Arial"/>
      <family val="2"/>
    </font>
    <font>
      <b/>
      <sz val="10"/>
      <color theme="1" tint="0.249977111117893"/>
      <name val="Arial"/>
      <family val="2"/>
    </font>
    <font>
      <b/>
      <sz val="14"/>
      <color theme="0"/>
      <name val="Arial"/>
      <family val="2"/>
    </font>
    <font>
      <b/>
      <sz val="14"/>
      <color theme="1" tint="0.249977111117893"/>
      <name val="Calibri"/>
      <family val="2"/>
    </font>
    <font>
      <sz val="11"/>
      <color rgb="FF000000"/>
      <name val="Arial"/>
      <family val="2"/>
    </font>
    <font>
      <b/>
      <sz val="36"/>
      <color theme="1" tint="0.249977111117893"/>
      <name val="Calibri"/>
      <family val="2"/>
      <scheme val="minor"/>
    </font>
    <font>
      <sz val="12"/>
      <color rgb="FF000000"/>
      <name val="Arial"/>
      <family val="2"/>
    </font>
    <font>
      <sz val="12"/>
      <name val="Arial"/>
      <family val="2"/>
    </font>
    <font>
      <b/>
      <sz val="12"/>
      <color rgb="FF000000"/>
      <name val="Calibri"/>
      <family val="2"/>
    </font>
    <font>
      <sz val="12"/>
      <color theme="1" tint="0.249977111117893"/>
      <name val="Century Gothic"/>
      <family val="2"/>
    </font>
    <font>
      <b/>
      <sz val="12"/>
      <color theme="1" tint="0.249977111117893"/>
      <name val="Century Gothic"/>
      <family val="2"/>
    </font>
    <font>
      <b/>
      <sz val="16"/>
      <color theme="1" tint="0.249977111117893"/>
      <name val="Calibri"/>
      <family val="2"/>
    </font>
    <font>
      <sz val="12"/>
      <color theme="1" tint="0.249977111117893"/>
      <name val="Calibri"/>
      <family val="2"/>
    </font>
    <font>
      <sz val="14"/>
      <color theme="1" tint="0.249977111117893"/>
      <name val="Calibri"/>
      <family val="2"/>
    </font>
    <font>
      <i/>
      <sz val="14"/>
      <color theme="1" tint="0.249977111117893"/>
      <name val="Calibri"/>
      <family val="2"/>
    </font>
    <font>
      <sz val="14"/>
      <color theme="1" tint="0.14999847407452621"/>
      <name val="Calibri"/>
      <family val="2"/>
    </font>
    <font>
      <b/>
      <sz val="14"/>
      <color theme="1" tint="0.14999847407452621"/>
      <name val="Calibri"/>
      <family val="2"/>
    </font>
    <font>
      <b/>
      <sz val="36"/>
      <color theme="1" tint="0.249977111117893"/>
      <name val="Arial Black"/>
      <family val="2"/>
    </font>
    <font>
      <i/>
      <sz val="14"/>
      <color theme="1" tint="0.14999847407452621"/>
      <name val="Calibri"/>
      <family val="2"/>
    </font>
    <font>
      <sz val="22"/>
      <color theme="1" tint="0.249977111117893"/>
      <name val="Arial Black"/>
      <family val="2"/>
    </font>
    <font>
      <b/>
      <sz val="12"/>
      <color theme="1" tint="0.249977111117893"/>
      <name val="Calibri"/>
      <family val="2"/>
    </font>
    <font>
      <b/>
      <i/>
      <sz val="11"/>
      <color theme="0" tint="-0.14999847407452621"/>
      <name val="Calibri"/>
      <family val="2"/>
    </font>
    <font>
      <sz val="11"/>
      <color theme="1" tint="0.249977111117893"/>
      <name val="Calibri"/>
      <family val="2"/>
      <scheme val="minor"/>
    </font>
    <font>
      <sz val="14"/>
      <name val="Arial"/>
      <family val="2"/>
    </font>
    <font>
      <sz val="14"/>
      <color rgb="FF000000"/>
      <name val="Arial"/>
      <family val="2"/>
    </font>
    <font>
      <sz val="14"/>
      <color theme="1" tint="0.249977111117893"/>
      <name val="Calibri"/>
      <family val="2"/>
      <scheme val="minor"/>
    </font>
    <font>
      <b/>
      <sz val="14"/>
      <color rgb="FF000000"/>
      <name val="Calibri"/>
      <family val="2"/>
    </font>
    <font>
      <b/>
      <sz val="14"/>
      <name val="Arial"/>
      <family val="2"/>
    </font>
    <font>
      <b/>
      <sz val="14"/>
      <color rgb="FF000000"/>
      <name val="Arial"/>
      <family val="2"/>
    </font>
    <font>
      <b/>
      <sz val="11"/>
      <color theme="1"/>
      <name val="Calibri"/>
      <family val="2"/>
      <scheme val="minor"/>
    </font>
    <font>
      <b/>
      <sz val="26"/>
      <color theme="1" tint="0.249977111117893"/>
      <name val="Arial Black"/>
      <family val="2"/>
    </font>
    <font>
      <sz val="18"/>
      <color rgb="FF00B0F0"/>
      <name val="Calibri"/>
      <family val="2"/>
      <scheme val="minor"/>
    </font>
    <font>
      <b/>
      <sz val="12"/>
      <color rgb="FF00B0F0"/>
      <name val="Calibri"/>
      <family val="2"/>
      <scheme val="minor"/>
    </font>
    <font>
      <b/>
      <i/>
      <sz val="14"/>
      <color theme="0"/>
      <name val="Calibri"/>
      <family val="2"/>
    </font>
    <font>
      <b/>
      <i/>
      <sz val="14"/>
      <color theme="1" tint="0.499984740745262"/>
      <name val="Calibri"/>
      <family val="2"/>
    </font>
    <font>
      <b/>
      <i/>
      <sz val="14"/>
      <color theme="1" tint="0.499984740745262"/>
      <name val="Calibri"/>
      <family val="2"/>
      <scheme val="minor"/>
    </font>
    <font>
      <b/>
      <sz val="12"/>
      <color rgb="FFFFFFFF"/>
      <name val="Calibri"/>
      <family val="2"/>
      <scheme val="minor"/>
    </font>
    <font>
      <b/>
      <sz val="18"/>
      <color theme="1" tint="0.249977111117893"/>
      <name val="Calibri"/>
      <family val="2"/>
    </font>
    <font>
      <sz val="12"/>
      <color rgb="FF222222"/>
      <name val="Arial"/>
      <family val="2"/>
    </font>
    <font>
      <b/>
      <i/>
      <sz val="11"/>
      <color theme="1" tint="0.499984740745262"/>
      <name val="Calibri"/>
      <family val="2"/>
    </font>
    <font>
      <b/>
      <sz val="8"/>
      <color rgb="FF548135"/>
      <name val="Wingdings"/>
      <charset val="2"/>
    </font>
    <font>
      <b/>
      <sz val="8"/>
      <color rgb="FFC55A11"/>
      <name val="Wingdings"/>
      <charset val="2"/>
    </font>
    <font>
      <sz val="10"/>
      <color rgb="FF548135"/>
      <name val="Wingdings"/>
      <charset val="2"/>
    </font>
    <font>
      <sz val="11"/>
      <name val="Calibri"/>
      <family val="2"/>
    </font>
    <font>
      <sz val="11"/>
      <color rgb="FF548135"/>
      <name val="Calibri"/>
      <family val="2"/>
    </font>
    <font>
      <sz val="11"/>
      <color rgb="FFC55A11"/>
      <name val="Wingdings"/>
      <charset val="2"/>
    </font>
    <font>
      <b/>
      <sz val="20"/>
      <color theme="1" tint="0.249977111117893"/>
      <name val="Calibri"/>
      <family val="2"/>
      <scheme val="minor"/>
    </font>
    <font>
      <b/>
      <u/>
      <sz val="14"/>
      <color theme="0"/>
      <name val="Calibri"/>
      <family val="2"/>
    </font>
    <font>
      <sz val="11"/>
      <color rgb="FF404040"/>
      <name val="Calibri"/>
      <family val="2"/>
      <scheme val="minor"/>
    </font>
    <font>
      <sz val="11"/>
      <color rgb="FF000000"/>
      <name val="Calibri"/>
      <family val="2"/>
      <scheme val="minor"/>
    </font>
    <font>
      <b/>
      <i/>
      <sz val="16"/>
      <color theme="0"/>
      <name val="Calibri"/>
      <family val="2"/>
    </font>
    <font>
      <b/>
      <i/>
      <sz val="14"/>
      <color theme="0" tint="-0.14999847407452621"/>
      <name val="Calibri"/>
      <family val="2"/>
    </font>
    <font>
      <sz val="11"/>
      <name val="Calibri"/>
      <family val="2"/>
      <scheme val="minor"/>
    </font>
    <font>
      <i/>
      <sz val="12"/>
      <color theme="0"/>
      <name val="Calibri"/>
      <family val="2"/>
    </font>
    <font>
      <i/>
      <u/>
      <sz val="12"/>
      <color theme="0"/>
      <name val="Calibri"/>
      <family val="2"/>
    </font>
    <font>
      <i/>
      <sz val="11"/>
      <color theme="1" tint="0.249977111117893"/>
      <name val="Calibri"/>
      <family val="2"/>
    </font>
    <font>
      <b/>
      <sz val="26"/>
      <color rgb="FF00B0F0"/>
      <name val="Calibri"/>
      <family val="2"/>
      <scheme val="minor"/>
    </font>
    <font>
      <b/>
      <sz val="24"/>
      <color rgb="FFCF2BA4"/>
      <name val="Calibri"/>
      <family val="2"/>
      <scheme val="minor"/>
    </font>
    <font>
      <b/>
      <sz val="24"/>
      <color rgb="FFD395C4"/>
      <name val="Calibri"/>
      <family val="2"/>
      <scheme val="minor"/>
    </font>
  </fonts>
  <fills count="34">
    <fill>
      <patternFill patternType="none"/>
    </fill>
    <fill>
      <patternFill patternType="gray125"/>
    </fill>
    <fill>
      <patternFill patternType="solid">
        <fgColor rgb="FFB34A9B"/>
        <bgColor indexed="64"/>
      </patternFill>
    </fill>
    <fill>
      <patternFill patternType="solid">
        <fgColor theme="0" tint="-4.9989318521683403E-2"/>
        <bgColor indexed="64"/>
      </patternFill>
    </fill>
    <fill>
      <patternFill patternType="solid">
        <fgColor rgb="FF98C552"/>
        <bgColor indexed="64"/>
      </patternFill>
    </fill>
    <fill>
      <patternFill patternType="solid">
        <fgColor rgb="FFF67D22"/>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1" tint="0.499984740745262"/>
        <bgColor indexed="64"/>
      </patternFill>
    </fill>
    <fill>
      <patternFill patternType="solid">
        <fgColor rgb="FFD8D8D8"/>
        <bgColor indexed="64"/>
      </patternFill>
    </fill>
    <fill>
      <patternFill patternType="solid">
        <fgColor theme="6" tint="0.79998168889431442"/>
        <bgColor indexed="64"/>
      </patternFill>
    </fill>
    <fill>
      <patternFill patternType="solid">
        <fgColor rgb="FF92D050"/>
        <bgColor indexed="64"/>
      </patternFill>
    </fill>
    <fill>
      <patternFill patternType="solid">
        <fgColor rgb="FFB34A9B"/>
        <bgColor rgb="FFCFE2F3"/>
      </patternFill>
    </fill>
    <fill>
      <patternFill patternType="solid">
        <fgColor rgb="FF00B0F0"/>
        <bgColor rgb="FFCFE2F3"/>
      </patternFill>
    </fill>
    <fill>
      <patternFill patternType="solid">
        <fgColor rgb="FF92D050"/>
        <bgColor rgb="FFCFE2F3"/>
      </patternFill>
    </fill>
    <fill>
      <patternFill patternType="solid">
        <fgColor rgb="FFF67D22"/>
        <bgColor rgb="FFCFE2F3"/>
      </patternFill>
    </fill>
    <fill>
      <patternFill patternType="solid">
        <fgColor theme="0" tint="-4.9989318521683403E-2"/>
        <bgColor rgb="FFFFFFFF"/>
      </patternFill>
    </fill>
    <fill>
      <patternFill patternType="solid">
        <fgColor theme="0" tint="-0.499984740745262"/>
        <bgColor rgb="FFCFE2F3"/>
      </patternFill>
    </fill>
    <fill>
      <patternFill patternType="solid">
        <fgColor rgb="FFB34A9B"/>
        <bgColor rgb="FFFFFFFF"/>
      </patternFill>
    </fill>
    <fill>
      <patternFill patternType="solid">
        <fgColor rgb="FF00B0F0"/>
        <bgColor rgb="FFFFFFFF"/>
      </patternFill>
    </fill>
    <fill>
      <patternFill patternType="solid">
        <fgColor rgb="FF92D050"/>
        <bgColor rgb="FFFFFFFF"/>
      </patternFill>
    </fill>
    <fill>
      <patternFill patternType="solid">
        <fgColor rgb="FFF67D22"/>
        <bgColor rgb="FFFFFFFF"/>
      </patternFill>
    </fill>
    <fill>
      <patternFill patternType="solid">
        <fgColor theme="0" tint="-0.249977111117893"/>
        <bgColor indexed="64"/>
      </patternFill>
    </fill>
    <fill>
      <patternFill patternType="solid">
        <fgColor rgb="FFF9F9F9"/>
        <bgColor indexed="64"/>
      </patternFill>
    </fill>
    <fill>
      <patternFill patternType="solid">
        <fgColor theme="0"/>
        <bgColor rgb="FFCFE2F3"/>
      </patternFill>
    </fill>
    <fill>
      <patternFill patternType="solid">
        <fgColor theme="3" tint="0.39997558519241921"/>
        <bgColor rgb="FFCFE2F3"/>
      </patternFill>
    </fill>
    <fill>
      <patternFill patternType="solid">
        <fgColor rgb="FF98C552"/>
        <bgColor rgb="FFCFE2F3"/>
      </patternFill>
    </fill>
    <fill>
      <patternFill patternType="solid">
        <fgColor theme="3" tint="0.79998168889431442"/>
        <bgColor indexed="64"/>
      </patternFill>
    </fill>
    <fill>
      <patternFill patternType="solid">
        <fgColor theme="8" tint="0.39997558519241921"/>
        <bgColor rgb="FFCFE2F3"/>
      </patternFill>
    </fill>
    <fill>
      <patternFill patternType="solid">
        <fgColor rgb="FFE16DC3"/>
        <bgColor rgb="FFCFE2F3"/>
      </patternFill>
    </fill>
    <fill>
      <patternFill patternType="solid">
        <fgColor rgb="FFB0DD7F"/>
        <bgColor rgb="FFCFE2F3"/>
      </patternFill>
    </fill>
    <fill>
      <patternFill patternType="solid">
        <fgColor theme="9"/>
        <bgColor rgb="FFCFE2F3"/>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medium">
        <color theme="1" tint="0.249977111117893"/>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top style="medium">
        <color theme="1" tint="0.34998626667073579"/>
      </top>
      <bottom/>
      <diagonal/>
    </border>
    <border>
      <left style="medium">
        <color theme="1" tint="0.34998626667073579"/>
      </left>
      <right/>
      <top/>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right style="medium">
        <color theme="1" tint="0.34998626667073579"/>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4" tint="0.79998168889431442"/>
      </left>
      <right/>
      <top style="thin">
        <color theme="4" tint="0.79998168889431442"/>
      </top>
      <bottom style="thin">
        <color theme="4" tint="0.79998168889431442"/>
      </bottom>
      <diagonal/>
    </border>
    <border>
      <left style="thin">
        <color theme="1" tint="0.34998626667073579"/>
      </left>
      <right/>
      <top style="thin">
        <color theme="1" tint="0.34998626667073579"/>
      </top>
      <bottom/>
      <diagonal/>
    </border>
    <border>
      <left/>
      <right/>
      <top style="thin">
        <color theme="1" tint="0.34998626667073579"/>
      </top>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top/>
      <bottom/>
      <diagonal/>
    </border>
    <border>
      <left style="thin">
        <color indexed="64"/>
      </left>
      <right style="thin">
        <color theme="1" tint="0.34998626667073579"/>
      </right>
      <top style="thin">
        <color indexed="64"/>
      </top>
      <bottom style="thin">
        <color indexed="64"/>
      </bottom>
      <diagonal/>
    </border>
    <border>
      <left/>
      <right style="thin">
        <color theme="1" tint="0.34998626667073579"/>
      </right>
      <top/>
      <bottom/>
      <diagonal/>
    </border>
    <border>
      <left/>
      <right style="thin">
        <color theme="1" tint="0.34998626667073579"/>
      </right>
      <top style="medium">
        <color theme="1" tint="0.249977111117893"/>
      </top>
      <bottom/>
      <diagonal/>
    </border>
    <border>
      <left style="thin">
        <color theme="1" tint="0.34998626667073579"/>
      </left>
      <right style="thin">
        <color theme="0" tint="-4.9989318521683403E-2"/>
      </right>
      <top style="thin">
        <color theme="0" tint="-4.9989318521683403E-2"/>
      </top>
      <bottom style="thin">
        <color theme="0" tint="-4.9989318521683403E-2"/>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249977111117893"/>
      </left>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style="medium">
        <color theme="1" tint="0.249977111117893"/>
      </left>
      <right/>
      <top/>
      <bottom style="medium">
        <color theme="1" tint="0.249977111117893"/>
      </bottom>
      <diagonal/>
    </border>
    <border>
      <left/>
      <right/>
      <top/>
      <bottom style="medium">
        <color theme="1" tint="0.249977111117893"/>
      </bottom>
      <diagonal/>
    </border>
    <border>
      <left/>
      <right style="medium">
        <color theme="1" tint="0.249977111117893"/>
      </right>
      <top/>
      <bottom style="medium">
        <color theme="1" tint="0.249977111117893"/>
      </bottom>
      <diagonal/>
    </border>
    <border>
      <left style="thin">
        <color theme="0"/>
      </left>
      <right/>
      <top/>
      <bottom/>
      <diagonal/>
    </border>
    <border>
      <left style="thin">
        <color theme="0"/>
      </left>
      <right style="thin">
        <color theme="0"/>
      </right>
      <top/>
      <bottom/>
      <diagonal/>
    </border>
    <border>
      <left style="thin">
        <color theme="0"/>
      </left>
      <right/>
      <top style="medium">
        <color theme="1" tint="0.14999847407452621"/>
      </top>
      <bottom/>
      <diagonal/>
    </border>
    <border>
      <left/>
      <right/>
      <top style="thin">
        <color theme="0" tint="-0.249977111117893"/>
      </top>
      <bottom/>
      <diagonal/>
    </border>
    <border>
      <left/>
      <right/>
      <top style="medium">
        <color theme="1" tint="0.14999847407452621"/>
      </top>
      <bottom style="thin">
        <color theme="0"/>
      </bottom>
      <diagonal/>
    </border>
    <border>
      <left/>
      <right/>
      <top style="thin">
        <color theme="0"/>
      </top>
      <bottom style="thin">
        <color theme="0"/>
      </bottom>
      <diagonal/>
    </border>
    <border>
      <left style="thin">
        <color theme="0" tint="-0.249977111117893"/>
      </left>
      <right/>
      <top/>
      <bottom/>
      <diagonal/>
    </border>
    <border>
      <left/>
      <right/>
      <top style="thin">
        <color theme="0"/>
      </top>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right style="thin">
        <color theme="0"/>
      </right>
      <top style="thin">
        <color theme="0"/>
      </top>
      <bottom style="thin">
        <color theme="0"/>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style="medium">
        <color theme="1" tint="0.34998626667073579"/>
      </top>
      <bottom/>
      <diagonal/>
    </border>
    <border>
      <left style="thin">
        <color theme="0"/>
      </left>
      <right style="thin">
        <color theme="0"/>
      </right>
      <top style="medium">
        <color theme="1" tint="0.34998626667073579"/>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style="thin">
        <color theme="0"/>
      </right>
      <top style="thin">
        <color theme="0"/>
      </top>
      <bottom/>
      <diagonal/>
    </border>
    <border>
      <left/>
      <right style="thin">
        <color theme="0" tint="-0.249977111117893"/>
      </right>
      <top/>
      <bottom/>
      <diagonal/>
    </border>
  </borders>
  <cellStyleXfs count="4">
    <xf numFmtId="0" fontId="0" fillId="0" borderId="0"/>
    <xf numFmtId="9"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cellStyleXfs>
  <cellXfs count="475">
    <xf numFmtId="0" fontId="0" fillId="0" borderId="0" xfId="0"/>
    <xf numFmtId="0" fontId="0" fillId="0" borderId="0" xfId="0" applyFill="1"/>
    <xf numFmtId="0" fontId="1" fillId="0" borderId="0" xfId="0" applyFont="1" applyFill="1" applyAlignment="1">
      <alignment horizontal="left" vertical="top" wrapText="1"/>
    </xf>
    <xf numFmtId="0" fontId="12" fillId="0" borderId="0" xfId="3" applyFont="1" applyAlignment="1"/>
    <xf numFmtId="0" fontId="12" fillId="0" borderId="0" xfId="3" applyFont="1" applyFill="1" applyAlignment="1"/>
    <xf numFmtId="0" fontId="9" fillId="0" borderId="0" xfId="3" applyFont="1" applyAlignment="1"/>
    <xf numFmtId="0" fontId="13" fillId="0" borderId="0" xfId="3" applyFont="1" applyFill="1" applyAlignment="1">
      <alignment wrapText="1"/>
    </xf>
    <xf numFmtId="0" fontId="14" fillId="0" borderId="0" xfId="3" applyFont="1" applyFill="1" applyAlignment="1">
      <alignment wrapText="1"/>
    </xf>
    <xf numFmtId="0" fontId="16" fillId="0" borderId="0" xfId="0" applyFont="1"/>
    <xf numFmtId="0" fontId="16" fillId="0" borderId="0" xfId="0" applyFont="1" applyFill="1"/>
    <xf numFmtId="0" fontId="18" fillId="0" borderId="1" xfId="0" applyFont="1" applyBorder="1" applyAlignment="1">
      <alignment horizontal="center"/>
    </xf>
    <xf numFmtId="0" fontId="17" fillId="2" borderId="1" xfId="0" applyFont="1" applyFill="1" applyBorder="1" applyAlignment="1">
      <alignment vertical="center" wrapText="1"/>
    </xf>
    <xf numFmtId="0" fontId="20" fillId="0" borderId="1" xfId="0" applyFont="1" applyFill="1" applyBorder="1" applyAlignment="1">
      <alignment horizontal="center" vertical="center" wrapText="1"/>
    </xf>
    <xf numFmtId="0" fontId="17" fillId="6" borderId="1" xfId="0" applyFont="1" applyFill="1" applyBorder="1" applyAlignment="1">
      <alignment vertical="center" wrapText="1"/>
    </xf>
    <xf numFmtId="0" fontId="17" fillId="4" borderId="1" xfId="0" applyFont="1" applyFill="1" applyBorder="1" applyAlignment="1">
      <alignment vertical="center" wrapText="1"/>
    </xf>
    <xf numFmtId="0" fontId="17" fillId="5" borderId="1" xfId="0" applyFont="1" applyFill="1" applyBorder="1" applyAlignment="1">
      <alignment vertical="center" wrapText="1"/>
    </xf>
    <xf numFmtId="0" fontId="16" fillId="0" borderId="0" xfId="0" applyFont="1" applyFill="1" applyBorder="1" applyAlignment="1">
      <alignment horizontal="center"/>
    </xf>
    <xf numFmtId="0" fontId="16" fillId="12" borderId="0" xfId="0" applyFont="1" applyFill="1" applyBorder="1"/>
    <xf numFmtId="0" fontId="16" fillId="12" borderId="0" xfId="0" applyFont="1" applyFill="1" applyBorder="1" applyAlignment="1">
      <alignment horizontal="center"/>
    </xf>
    <xf numFmtId="0" fontId="19" fillId="12" borderId="0" xfId="0" applyFont="1" applyFill="1" applyBorder="1" applyAlignment="1"/>
    <xf numFmtId="0" fontId="16" fillId="0" borderId="0" xfId="0" applyFont="1" applyBorder="1"/>
    <xf numFmtId="0" fontId="17" fillId="13" borderId="1" xfId="0" applyFont="1" applyFill="1" applyBorder="1" applyAlignment="1">
      <alignment vertical="center" wrapText="1"/>
    </xf>
    <xf numFmtId="0" fontId="33" fillId="0" borderId="0" xfId="3" applyFont="1" applyFill="1" applyAlignment="1">
      <alignment vertical="center" wrapText="1"/>
    </xf>
    <xf numFmtId="0" fontId="33" fillId="0" borderId="0" xfId="3" applyFont="1" applyAlignment="1">
      <alignment vertical="center"/>
    </xf>
    <xf numFmtId="0" fontId="34" fillId="0" borderId="0" xfId="3" applyFont="1" applyFill="1" applyAlignment="1">
      <alignment wrapText="1"/>
    </xf>
    <xf numFmtId="0" fontId="35" fillId="0" borderId="0" xfId="3" applyFont="1" applyAlignment="1"/>
    <xf numFmtId="0" fontId="38" fillId="0" borderId="0" xfId="3" applyFont="1" applyFill="1" applyAlignment="1">
      <alignment wrapText="1"/>
    </xf>
    <xf numFmtId="0" fontId="38" fillId="0" borderId="0" xfId="3" applyFont="1" applyAlignment="1"/>
    <xf numFmtId="0" fontId="39" fillId="0" borderId="0" xfId="3" applyFont="1" applyFill="1" applyAlignment="1">
      <alignment wrapText="1"/>
    </xf>
    <xf numFmtId="0" fontId="39" fillId="0" borderId="0" xfId="3" applyFont="1" applyAlignment="1"/>
    <xf numFmtId="0" fontId="13" fillId="0" borderId="0" xfId="3" applyFont="1" applyFill="1" applyBorder="1" applyAlignment="1">
      <alignment wrapText="1"/>
    </xf>
    <xf numFmtId="0" fontId="12" fillId="0" borderId="0" xfId="3" applyFont="1" applyBorder="1" applyAlignment="1"/>
    <xf numFmtId="0" fontId="5" fillId="7" borderId="0" xfId="3" applyFont="1" applyFill="1" applyBorder="1" applyAlignment="1">
      <alignment wrapText="1"/>
    </xf>
    <xf numFmtId="0" fontId="27" fillId="7" borderId="0" xfId="0" applyFont="1" applyFill="1" applyBorder="1" applyAlignment="1">
      <alignment horizontal="right" vertical="center" wrapText="1"/>
    </xf>
    <xf numFmtId="0" fontId="0" fillId="0" borderId="0" xfId="0" applyBorder="1"/>
    <xf numFmtId="0" fontId="21" fillId="12" borderId="0" xfId="0" applyFont="1" applyFill="1" applyBorder="1" applyAlignment="1">
      <alignment vertical="center" wrapText="1"/>
    </xf>
    <xf numFmtId="0" fontId="12" fillId="7" borderId="0" xfId="3" applyFont="1" applyFill="1" applyAlignment="1"/>
    <xf numFmtId="0" fontId="8" fillId="3" borderId="0" xfId="3" applyFont="1" applyFill="1" applyBorder="1" applyAlignment="1">
      <alignment wrapText="1"/>
    </xf>
    <xf numFmtId="0" fontId="0" fillId="0" borderId="0" xfId="0" applyBorder="1" applyAlignment="1">
      <alignment vertical="center"/>
    </xf>
    <xf numFmtId="0" fontId="0" fillId="0" borderId="0" xfId="0" applyFill="1" applyAlignment="1">
      <alignment vertical="center"/>
    </xf>
    <xf numFmtId="0" fontId="0" fillId="0" borderId="0" xfId="0" applyAlignment="1">
      <alignment vertical="center"/>
    </xf>
    <xf numFmtId="0" fontId="22" fillId="7" borderId="0" xfId="3" applyFont="1" applyFill="1" applyBorder="1" applyAlignment="1">
      <alignment horizontal="left" vertical="center" wrapText="1"/>
    </xf>
    <xf numFmtId="0" fontId="16" fillId="12" borderId="2" xfId="0" applyFont="1" applyFill="1" applyBorder="1"/>
    <xf numFmtId="0" fontId="16" fillId="12" borderId="2" xfId="0" applyFont="1" applyFill="1" applyBorder="1" applyAlignment="1">
      <alignment horizontal="center"/>
    </xf>
    <xf numFmtId="0" fontId="32" fillId="7" borderId="0" xfId="3" applyFont="1" applyFill="1" applyBorder="1" applyAlignment="1">
      <alignment vertical="center"/>
    </xf>
    <xf numFmtId="0" fontId="22" fillId="7" borderId="0" xfId="0" applyFont="1" applyFill="1" applyBorder="1" applyAlignment="1">
      <alignment vertical="center" wrapText="1"/>
    </xf>
    <xf numFmtId="0" fontId="22" fillId="7" borderId="0" xfId="0" applyFont="1" applyFill="1" applyBorder="1" applyAlignment="1">
      <alignment vertical="top" wrapText="1"/>
    </xf>
    <xf numFmtId="0" fontId="12" fillId="7" borderId="0" xfId="3" applyFont="1" applyFill="1" applyBorder="1" applyAlignment="1">
      <alignment vertical="center" wrapText="1"/>
    </xf>
    <xf numFmtId="0" fontId="5" fillId="7" borderId="0" xfId="3" applyFont="1" applyFill="1" applyBorder="1" applyAlignment="1">
      <alignment horizontal="center" vertical="center" wrapText="1"/>
    </xf>
    <xf numFmtId="0" fontId="8" fillId="0" borderId="0" xfId="3" applyFont="1" applyBorder="1" applyAlignment="1">
      <alignment vertical="center" wrapText="1"/>
    </xf>
    <xf numFmtId="0" fontId="8" fillId="3" borderId="0" xfId="3" applyFont="1" applyFill="1" applyBorder="1" applyAlignment="1">
      <alignment vertical="center" wrapText="1"/>
    </xf>
    <xf numFmtId="0" fontId="4" fillId="0" borderId="0" xfId="3" applyFont="1" applyBorder="1" applyAlignment="1">
      <alignment vertical="center" wrapText="1"/>
    </xf>
    <xf numFmtId="0" fontId="8" fillId="0" borderId="0" xfId="3" applyFont="1" applyFill="1" applyBorder="1" applyAlignment="1">
      <alignment vertical="center" wrapText="1"/>
    </xf>
    <xf numFmtId="0" fontId="25" fillId="10" borderId="0" xfId="3" applyFont="1" applyFill="1" applyBorder="1" applyAlignment="1">
      <alignment horizontal="center" vertical="center" wrapText="1"/>
    </xf>
    <xf numFmtId="0" fontId="28" fillId="7" borderId="0" xfId="3" applyFont="1" applyFill="1" applyBorder="1" applyAlignment="1">
      <alignment vertical="center" wrapText="1"/>
    </xf>
    <xf numFmtId="0" fontId="28" fillId="7" borderId="0" xfId="3" applyFont="1" applyFill="1" applyBorder="1" applyAlignment="1">
      <alignment horizontal="center" vertical="center" wrapText="1"/>
    </xf>
    <xf numFmtId="0" fontId="40" fillId="7" borderId="0" xfId="3" applyFont="1" applyFill="1" applyBorder="1" applyAlignment="1">
      <alignment horizontal="center" vertical="center" wrapText="1"/>
    </xf>
    <xf numFmtId="0" fontId="42" fillId="7" borderId="0" xfId="0" applyFont="1" applyFill="1" applyBorder="1" applyAlignment="1">
      <alignment vertical="top" wrapText="1"/>
    </xf>
    <xf numFmtId="0" fontId="36" fillId="0" borderId="0" xfId="3" applyFont="1" applyBorder="1" applyAlignment="1">
      <alignment horizontal="center"/>
    </xf>
    <xf numFmtId="0" fontId="8" fillId="0" borderId="0" xfId="3" applyFont="1" applyBorder="1" applyAlignment="1">
      <alignment wrapText="1"/>
    </xf>
    <xf numFmtId="0" fontId="36" fillId="3" borderId="0" xfId="3" applyFont="1" applyFill="1" applyBorder="1" applyAlignment="1">
      <alignment horizontal="center"/>
    </xf>
    <xf numFmtId="0" fontId="37" fillId="9" borderId="0" xfId="3" applyFont="1" applyFill="1" applyBorder="1" applyAlignment="1">
      <alignment wrapText="1"/>
    </xf>
    <xf numFmtId="0" fontId="39" fillId="11" borderId="0" xfId="3" applyFont="1" applyFill="1" applyBorder="1" applyAlignment="1">
      <alignment vertical="center" wrapText="1"/>
    </xf>
    <xf numFmtId="0" fontId="7" fillId="0" borderId="0" xfId="3" applyFont="1" applyBorder="1" applyAlignment="1">
      <alignment horizontal="center"/>
    </xf>
    <xf numFmtId="0" fontId="5" fillId="9" borderId="0" xfId="3" applyFont="1" applyFill="1" applyBorder="1" applyAlignment="1">
      <alignment wrapText="1"/>
    </xf>
    <xf numFmtId="0" fontId="14" fillId="8" borderId="0" xfId="3" applyFont="1" applyFill="1" applyBorder="1" applyAlignment="1">
      <alignment vertical="center" wrapText="1"/>
    </xf>
    <xf numFmtId="0" fontId="37" fillId="8" borderId="0" xfId="3" applyFont="1" applyFill="1" applyBorder="1" applyAlignment="1">
      <alignment wrapText="1"/>
    </xf>
    <xf numFmtId="0" fontId="39" fillId="8" borderId="0" xfId="3" applyFont="1" applyFill="1" applyBorder="1" applyAlignment="1">
      <alignment vertical="center" wrapText="1"/>
    </xf>
    <xf numFmtId="0" fontId="25" fillId="10" borderId="0" xfId="3" applyFont="1" applyFill="1" applyBorder="1" applyAlignment="1">
      <alignment vertical="center" wrapText="1"/>
    </xf>
    <xf numFmtId="0" fontId="4" fillId="0" borderId="0" xfId="3" applyFont="1" applyBorder="1" applyAlignment="1">
      <alignment wrapText="1"/>
    </xf>
    <xf numFmtId="0" fontId="13" fillId="7" borderId="0" xfId="3" applyFont="1" applyFill="1" applyAlignment="1">
      <alignment wrapText="1"/>
    </xf>
    <xf numFmtId="0" fontId="13" fillId="7" borderId="0" xfId="3" applyFont="1" applyFill="1" applyBorder="1" applyAlignment="1">
      <alignment wrapText="1"/>
    </xf>
    <xf numFmtId="0" fontId="38" fillId="7" borderId="0" xfId="3" applyFont="1" applyFill="1" applyAlignment="1">
      <alignment wrapText="1"/>
    </xf>
    <xf numFmtId="0" fontId="39" fillId="7" borderId="0" xfId="3" applyFont="1" applyFill="1" applyAlignment="1">
      <alignment wrapText="1"/>
    </xf>
    <xf numFmtId="0" fontId="14" fillId="7" borderId="0" xfId="3" applyFont="1" applyFill="1" applyAlignment="1">
      <alignment wrapText="1"/>
    </xf>
    <xf numFmtId="0" fontId="26" fillId="4" borderId="0" xfId="0" applyFont="1" applyFill="1" applyBorder="1" applyAlignment="1">
      <alignment vertical="center"/>
    </xf>
    <xf numFmtId="0" fontId="44" fillId="7" borderId="0" xfId="0" applyFont="1" applyFill="1" applyBorder="1" applyAlignment="1">
      <alignment vertical="top" wrapText="1"/>
    </xf>
    <xf numFmtId="0" fontId="45" fillId="7" borderId="0" xfId="3" applyFont="1" applyFill="1" applyAlignment="1">
      <alignment wrapText="1"/>
    </xf>
    <xf numFmtId="0" fontId="45" fillId="0" borderId="0" xfId="3" applyFont="1" applyFill="1" applyAlignment="1">
      <alignment wrapText="1"/>
    </xf>
    <xf numFmtId="0" fontId="44" fillId="0" borderId="0" xfId="3" applyFont="1" applyAlignment="1"/>
    <xf numFmtId="0" fontId="44" fillId="7" borderId="0" xfId="0" applyFont="1" applyFill="1" applyBorder="1" applyAlignment="1">
      <alignment vertical="top"/>
    </xf>
    <xf numFmtId="0" fontId="44" fillId="7" borderId="0" xfId="3" applyFont="1" applyFill="1" applyBorder="1" applyAlignment="1">
      <alignment vertical="center"/>
    </xf>
    <xf numFmtId="0" fontId="46" fillId="7" borderId="0" xfId="3" applyFont="1" applyFill="1" applyBorder="1" applyAlignment="1"/>
    <xf numFmtId="0" fontId="46" fillId="7" borderId="0" xfId="3" applyFont="1" applyFill="1" applyBorder="1" applyAlignment="1">
      <alignment wrapText="1"/>
    </xf>
    <xf numFmtId="0" fontId="47" fillId="3" borderId="0" xfId="0" applyFont="1" applyFill="1" applyBorder="1" applyAlignment="1">
      <alignment vertical="top" wrapText="1"/>
    </xf>
    <xf numFmtId="0" fontId="48" fillId="3" borderId="0" xfId="3" applyFont="1" applyFill="1" applyBorder="1" applyAlignment="1">
      <alignment horizontal="center" vertical="center"/>
    </xf>
    <xf numFmtId="0" fontId="47" fillId="3" borderId="0" xfId="3" applyFont="1" applyFill="1" applyBorder="1" applyAlignment="1">
      <alignment horizontal="left" vertical="center" wrapText="1"/>
    </xf>
    <xf numFmtId="0" fontId="50" fillId="3" borderId="0" xfId="0" applyFont="1" applyFill="1" applyBorder="1" applyAlignment="1">
      <alignment vertical="top" wrapText="1"/>
    </xf>
    <xf numFmtId="0" fontId="51" fillId="3" borderId="0" xfId="0" applyFont="1" applyFill="1" applyBorder="1" applyAlignment="1">
      <alignment vertical="top" wrapText="1"/>
    </xf>
    <xf numFmtId="0" fontId="41" fillId="3" borderId="0" xfId="3" applyFont="1" applyFill="1" applyBorder="1" applyAlignment="1">
      <alignment horizontal="center" vertical="center"/>
    </xf>
    <xf numFmtId="0" fontId="41" fillId="3" borderId="0" xfId="3" quotePrefix="1" applyFont="1" applyFill="1" applyBorder="1" applyAlignment="1">
      <alignment horizontal="left" vertical="center"/>
    </xf>
    <xf numFmtId="0" fontId="51" fillId="3" borderId="0" xfId="3" applyFont="1" applyFill="1" applyBorder="1" applyAlignment="1">
      <alignment horizontal="left" vertical="center" wrapText="1"/>
    </xf>
    <xf numFmtId="0" fontId="49" fillId="3" borderId="0" xfId="3" quotePrefix="1" applyFont="1" applyFill="1" applyBorder="1" applyAlignment="1">
      <alignment horizontal="left" vertical="center" wrapText="1"/>
    </xf>
    <xf numFmtId="0" fontId="53" fillId="3" borderId="0" xfId="2" quotePrefix="1" applyFont="1" applyFill="1" applyBorder="1" applyAlignment="1" applyProtection="1">
      <alignment horizontal="left" vertical="center"/>
    </xf>
    <xf numFmtId="0" fontId="52" fillId="3" borderId="0" xfId="2" applyFont="1" applyFill="1" applyBorder="1" applyAlignment="1" applyProtection="1">
      <alignment horizontal="left" vertical="center"/>
    </xf>
    <xf numFmtId="0" fontId="44" fillId="3" borderId="0" xfId="3" applyFont="1" applyFill="1" applyBorder="1" applyAlignment="1">
      <alignment vertical="center"/>
    </xf>
    <xf numFmtId="0" fontId="24" fillId="12" borderId="0" xfId="0" quotePrefix="1" applyFont="1" applyFill="1" applyBorder="1" applyAlignment="1">
      <alignment horizontal="center" vertical="top"/>
    </xf>
    <xf numFmtId="0" fontId="55" fillId="7" borderId="0" xfId="0" quotePrefix="1" applyFont="1" applyFill="1" applyBorder="1" applyAlignment="1">
      <alignment horizontal="left" vertical="center" wrapText="1"/>
    </xf>
    <xf numFmtId="0" fontId="57" fillId="0" borderId="0" xfId="0" applyFont="1" applyBorder="1" applyAlignment="1">
      <alignment horizontal="left"/>
    </xf>
    <xf numFmtId="0" fontId="41" fillId="0" borderId="0" xfId="3" applyFont="1" applyBorder="1" applyAlignment="1">
      <alignment horizontal="center" vertical="center" wrapText="1"/>
    </xf>
    <xf numFmtId="0" fontId="41" fillId="3" borderId="0" xfId="3" applyFont="1" applyFill="1" applyBorder="1" applyAlignment="1">
      <alignment horizontal="center" vertical="center" wrapText="1"/>
    </xf>
    <xf numFmtId="0" fontId="41" fillId="9" borderId="0" xfId="3" applyFont="1" applyFill="1" applyBorder="1" applyAlignment="1">
      <alignment horizontal="center" vertical="center" wrapText="1"/>
    </xf>
    <xf numFmtId="0" fontId="27" fillId="11" borderId="0" xfId="3" applyFont="1" applyFill="1" applyBorder="1" applyAlignment="1">
      <alignment horizontal="center" vertical="center"/>
    </xf>
    <xf numFmtId="0" fontId="41" fillId="8" borderId="0" xfId="3" applyFont="1" applyFill="1" applyBorder="1" applyAlignment="1">
      <alignment horizontal="center" vertical="center" wrapText="1"/>
    </xf>
    <xf numFmtId="0" fontId="23" fillId="11" borderId="0" xfId="3" applyFont="1" applyFill="1" applyBorder="1" applyAlignment="1">
      <alignment horizontal="center" vertical="center"/>
    </xf>
    <xf numFmtId="0" fontId="13" fillId="7" borderId="0" xfId="3" applyFont="1" applyFill="1" applyBorder="1" applyAlignment="1">
      <alignment vertical="center" wrapText="1"/>
    </xf>
    <xf numFmtId="0" fontId="41" fillId="18" borderId="0" xfId="3" applyFont="1" applyFill="1" applyBorder="1" applyAlignment="1">
      <alignment horizontal="center" vertical="center" wrapText="1"/>
    </xf>
    <xf numFmtId="0" fontId="3" fillId="8" borderId="0" xfId="3" applyFont="1" applyFill="1" applyBorder="1" applyAlignment="1">
      <alignment horizontal="left" vertical="top" wrapText="1"/>
    </xf>
    <xf numFmtId="0" fontId="4" fillId="7" borderId="0" xfId="3" applyFont="1" applyFill="1" applyBorder="1" applyAlignment="1">
      <alignment wrapText="1"/>
    </xf>
    <xf numFmtId="0" fontId="15" fillId="7" borderId="0" xfId="3" applyFont="1" applyFill="1" applyBorder="1" applyAlignment="1">
      <alignment vertical="center" wrapText="1"/>
    </xf>
    <xf numFmtId="0" fontId="12" fillId="7" borderId="0" xfId="3" applyFont="1" applyFill="1" applyBorder="1" applyAlignment="1"/>
    <xf numFmtId="0" fontId="4" fillId="7" borderId="0" xfId="3" applyFont="1" applyFill="1" applyBorder="1" applyAlignment="1">
      <alignment vertical="center" wrapText="1"/>
    </xf>
    <xf numFmtId="0" fontId="15" fillId="7" borderId="6" xfId="3" applyFont="1" applyFill="1" applyBorder="1" applyAlignment="1">
      <alignment vertical="center" wrapText="1"/>
    </xf>
    <xf numFmtId="0" fontId="5" fillId="7" borderId="6" xfId="3" applyFont="1" applyFill="1" applyBorder="1" applyAlignment="1">
      <alignment horizontal="center" vertical="center" wrapText="1"/>
    </xf>
    <xf numFmtId="0" fontId="13" fillId="7" borderId="6" xfId="3" applyFont="1" applyFill="1" applyBorder="1" applyAlignment="1">
      <alignment vertical="center" wrapText="1"/>
    </xf>
    <xf numFmtId="0" fontId="28" fillId="7" borderId="7" xfId="3" applyFont="1" applyFill="1" applyBorder="1" applyAlignment="1">
      <alignment vertical="center" wrapText="1"/>
    </xf>
    <xf numFmtId="0" fontId="12" fillId="7" borderId="7" xfId="3" applyFont="1" applyFill="1" applyBorder="1" applyAlignment="1"/>
    <xf numFmtId="0" fontId="42" fillId="7" borderId="7" xfId="0" applyFont="1" applyFill="1" applyBorder="1" applyAlignment="1">
      <alignment vertical="top" wrapText="1"/>
    </xf>
    <xf numFmtId="0" fontId="44" fillId="7" borderId="7" xfId="0" applyFont="1" applyFill="1" applyBorder="1" applyAlignment="1">
      <alignment vertical="top" wrapText="1"/>
    </xf>
    <xf numFmtId="0" fontId="44" fillId="7" borderId="7" xfId="0" applyFont="1" applyFill="1" applyBorder="1" applyAlignment="1">
      <alignment vertical="top"/>
    </xf>
    <xf numFmtId="0" fontId="46" fillId="7" borderId="7" xfId="3" applyFont="1" applyFill="1" applyBorder="1" applyAlignment="1"/>
    <xf numFmtId="0" fontId="14" fillId="7" borderId="0" xfId="3" applyFont="1" applyFill="1" applyBorder="1" applyAlignment="1">
      <alignment horizontal="center" vertical="center" wrapText="1"/>
    </xf>
    <xf numFmtId="0" fontId="9" fillId="7" borderId="0" xfId="3" applyFont="1" applyFill="1" applyBorder="1" applyAlignment="1">
      <alignment horizontal="center" vertical="center"/>
    </xf>
    <xf numFmtId="0" fontId="12" fillId="7" borderId="0" xfId="3" applyFont="1" applyFill="1" applyBorder="1" applyAlignment="1">
      <alignment vertical="center"/>
    </xf>
    <xf numFmtId="0" fontId="4" fillId="7" borderId="8" xfId="3" applyFont="1" applyFill="1" applyBorder="1" applyAlignment="1">
      <alignment wrapText="1"/>
    </xf>
    <xf numFmtId="0" fontId="4" fillId="7" borderId="10" xfId="3" applyFont="1" applyFill="1" applyBorder="1" applyAlignment="1">
      <alignment wrapText="1"/>
    </xf>
    <xf numFmtId="0" fontId="4" fillId="7" borderId="11" xfId="3" applyFont="1" applyFill="1" applyBorder="1" applyAlignment="1">
      <alignment vertical="center" wrapText="1"/>
    </xf>
    <xf numFmtId="0" fontId="5" fillId="7" borderId="11" xfId="3" applyFont="1" applyFill="1" applyBorder="1" applyAlignment="1">
      <alignment horizontal="center" vertical="center" wrapText="1"/>
    </xf>
    <xf numFmtId="0" fontId="13" fillId="7" borderId="11" xfId="3" applyFont="1" applyFill="1" applyBorder="1" applyAlignment="1">
      <alignment vertical="center" wrapText="1"/>
    </xf>
    <xf numFmtId="0" fontId="30" fillId="26" borderId="0" xfId="3" quotePrefix="1" applyFont="1" applyFill="1" applyBorder="1" applyAlignment="1" applyProtection="1">
      <alignment horizontal="center" vertical="center"/>
      <protection locked="0"/>
    </xf>
    <xf numFmtId="0" fontId="29" fillId="26" borderId="0" xfId="3" applyFont="1" applyFill="1" applyBorder="1" applyAlignment="1" applyProtection="1">
      <alignment horizontal="left" vertical="center"/>
      <protection locked="0"/>
    </xf>
    <xf numFmtId="0" fontId="29" fillId="26" borderId="0" xfId="3" applyFont="1" applyFill="1" applyBorder="1" applyAlignment="1" applyProtection="1">
      <alignment horizontal="center" vertical="center" wrapText="1"/>
      <protection locked="0"/>
    </xf>
    <xf numFmtId="0" fontId="29" fillId="26" borderId="0" xfId="3" applyFont="1" applyFill="1" applyBorder="1" applyAlignment="1" applyProtection="1">
      <alignment horizontal="center" vertical="center"/>
      <protection locked="0"/>
    </xf>
    <xf numFmtId="0" fontId="34" fillId="7" borderId="0" xfId="3" applyFont="1" applyFill="1" applyBorder="1" applyAlignment="1">
      <alignment wrapText="1"/>
    </xf>
    <xf numFmtId="0" fontId="35" fillId="7" borderId="0" xfId="3" applyFont="1" applyFill="1" applyBorder="1" applyAlignment="1"/>
    <xf numFmtId="0" fontId="28" fillId="19" borderId="0" xfId="3" quotePrefix="1" applyFont="1" applyFill="1" applyBorder="1" applyAlignment="1" applyProtection="1">
      <alignment horizontal="center" vertical="center"/>
      <protection locked="0"/>
    </xf>
    <xf numFmtId="0" fontId="28" fillId="19" borderId="0" xfId="3" applyFont="1" applyFill="1" applyBorder="1" applyAlignment="1" applyProtection="1">
      <alignment horizontal="left" vertical="center"/>
      <protection locked="0"/>
    </xf>
    <xf numFmtId="0" fontId="28" fillId="19" borderId="0" xfId="3" applyFont="1" applyFill="1" applyBorder="1" applyAlignment="1" applyProtection="1">
      <alignment horizontal="center" vertical="center" wrapText="1"/>
      <protection locked="0"/>
    </xf>
    <xf numFmtId="0" fontId="61" fillId="0" borderId="0" xfId="3" applyFont="1" applyFill="1" applyAlignment="1">
      <alignment wrapText="1"/>
    </xf>
    <xf numFmtId="0" fontId="62" fillId="0" borderId="0" xfId="3" applyFont="1" applyAlignment="1"/>
    <xf numFmtId="0" fontId="61" fillId="0" borderId="0" xfId="3" applyFont="1" applyFill="1" applyBorder="1" applyAlignment="1">
      <alignment wrapText="1"/>
    </xf>
    <xf numFmtId="0" fontId="62" fillId="0" borderId="0" xfId="3" applyFont="1" applyBorder="1" applyAlignment="1"/>
    <xf numFmtId="0" fontId="13" fillId="0" borderId="0" xfId="3" applyFont="1" applyFill="1" applyAlignment="1">
      <alignment horizontal="left" wrapText="1"/>
    </xf>
    <xf numFmtId="0" fontId="28" fillId="26" borderId="0" xfId="3" applyFont="1" applyFill="1" applyBorder="1" applyAlignment="1" applyProtection="1">
      <alignment horizontal="center" vertical="center" wrapText="1"/>
      <protection locked="0"/>
    </xf>
    <xf numFmtId="0" fontId="63" fillId="7" borderId="0" xfId="0" applyFont="1" applyFill="1" applyBorder="1" applyAlignment="1">
      <alignment vertical="center" wrapText="1"/>
    </xf>
    <xf numFmtId="0" fontId="63" fillId="7" borderId="0" xfId="3" applyFont="1" applyFill="1" applyBorder="1" applyAlignment="1">
      <alignment horizontal="left" vertical="center" wrapText="1"/>
    </xf>
    <xf numFmtId="0" fontId="64" fillId="7" borderId="0" xfId="3" applyFont="1" applyFill="1" applyBorder="1" applyAlignment="1">
      <alignment horizontal="center" vertical="center" wrapText="1"/>
    </xf>
    <xf numFmtId="0" fontId="64" fillId="9" borderId="0" xfId="3" applyFont="1" applyFill="1" applyBorder="1" applyAlignment="1">
      <alignment horizontal="center" vertical="center" wrapText="1"/>
    </xf>
    <xf numFmtId="0" fontId="64" fillId="7" borderId="6" xfId="3" applyFont="1" applyFill="1" applyBorder="1" applyAlignment="1">
      <alignment horizontal="center" vertical="center" wrapText="1"/>
    </xf>
    <xf numFmtId="0" fontId="63" fillId="7" borderId="0" xfId="0" applyFont="1" applyFill="1" applyBorder="1" applyAlignment="1">
      <alignment vertical="top" wrapText="1"/>
    </xf>
    <xf numFmtId="0" fontId="64" fillId="7" borderId="11" xfId="3" applyFont="1" applyFill="1" applyBorder="1" applyAlignment="1">
      <alignment horizontal="center" vertical="center" wrapText="1"/>
    </xf>
    <xf numFmtId="0" fontId="65" fillId="7" borderId="0" xfId="3" applyFont="1" applyFill="1" applyBorder="1" applyAlignment="1">
      <alignment horizontal="center" vertical="center" wrapText="1"/>
    </xf>
    <xf numFmtId="0" fontId="66" fillId="7" borderId="0" xfId="3" applyFont="1" applyFill="1" applyBorder="1" applyAlignment="1">
      <alignment horizontal="center" vertical="center"/>
    </xf>
    <xf numFmtId="0" fontId="3" fillId="0" borderId="0" xfId="0" applyFont="1" applyFill="1" applyBorder="1" applyAlignment="1">
      <alignment horizontal="left" vertical="center"/>
    </xf>
    <xf numFmtId="0" fontId="3" fillId="12" borderId="0" xfId="0" applyFont="1" applyFill="1" applyBorder="1" applyAlignment="1">
      <alignment horizontal="left" vertical="center"/>
    </xf>
    <xf numFmtId="0" fontId="1" fillId="2" borderId="1" xfId="0" applyFont="1" applyFill="1" applyBorder="1" applyAlignment="1">
      <alignment vertical="center" wrapText="1"/>
    </xf>
    <xf numFmtId="0" fontId="1" fillId="6" borderId="1" xfId="0" applyFont="1" applyFill="1" applyBorder="1" applyAlignment="1">
      <alignment vertical="center" wrapText="1"/>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1" fillId="13" borderId="1" xfId="0" applyFont="1" applyFill="1" applyBorder="1" applyAlignment="1">
      <alignment vertical="center" wrapText="1"/>
    </xf>
    <xf numFmtId="0" fontId="0" fillId="0" borderId="0" xfId="0" applyFont="1" applyBorder="1"/>
    <xf numFmtId="0" fontId="0" fillId="12" borderId="2" xfId="0" applyFont="1" applyFill="1" applyBorder="1"/>
    <xf numFmtId="0" fontId="67" fillId="12" borderId="0" xfId="0" applyFont="1" applyFill="1" applyBorder="1" applyAlignment="1"/>
    <xf numFmtId="0" fontId="0" fillId="12" borderId="0" xfId="0" applyFont="1" applyFill="1" applyBorder="1"/>
    <xf numFmtId="0" fontId="0" fillId="12" borderId="0" xfId="0" applyFont="1" applyFill="1" applyBorder="1" applyAlignment="1">
      <alignment horizontal="center"/>
    </xf>
    <xf numFmtId="0" fontId="0" fillId="0" borderId="0" xfId="0" applyFont="1" applyFill="1" applyBorder="1"/>
    <xf numFmtId="0" fontId="25" fillId="2" borderId="14" xfId="2" applyFont="1" applyFill="1" applyBorder="1" applyAlignment="1" applyProtection="1">
      <alignment vertical="center" wrapText="1"/>
      <protection locked="0"/>
    </xf>
    <xf numFmtId="0" fontId="25" fillId="6" borderId="14" xfId="2" applyFont="1" applyFill="1" applyBorder="1" applyAlignment="1" applyProtection="1">
      <alignment vertical="center" wrapText="1"/>
      <protection locked="0"/>
    </xf>
    <xf numFmtId="0" fontId="25" fillId="4" borderId="14" xfId="2" applyFont="1" applyFill="1" applyBorder="1" applyAlignment="1" applyProtection="1">
      <alignment vertical="center" wrapText="1"/>
      <protection locked="0"/>
    </xf>
    <xf numFmtId="0" fontId="25" fillId="5" borderId="14" xfId="2" applyFont="1" applyFill="1" applyBorder="1" applyAlignment="1" applyProtection="1">
      <alignment vertical="center" wrapText="1"/>
      <protection locked="0"/>
    </xf>
    <xf numFmtId="0" fontId="25" fillId="4" borderId="14" xfId="2" applyFont="1" applyFill="1" applyBorder="1" applyAlignment="1" applyProtection="1">
      <alignment horizontal="left" vertical="center"/>
      <protection locked="0"/>
    </xf>
    <xf numFmtId="0" fontId="25" fillId="4" borderId="14" xfId="2" quotePrefix="1" applyFont="1" applyFill="1" applyBorder="1" applyAlignment="1" applyProtection="1">
      <alignment horizontal="left" vertical="center" wrapText="1"/>
      <protection locked="0"/>
    </xf>
    <xf numFmtId="0" fontId="25" fillId="6" borderId="14" xfId="2" applyFont="1" applyFill="1" applyBorder="1" applyAlignment="1" applyProtection="1">
      <alignment horizontal="left" vertical="center"/>
      <protection locked="0"/>
    </xf>
    <xf numFmtId="0" fontId="25" fillId="2" borderId="15" xfId="2" applyFont="1" applyFill="1" applyBorder="1" applyAlignment="1" applyProtection="1">
      <alignment vertical="center" wrapText="1"/>
      <protection locked="0"/>
    </xf>
    <xf numFmtId="0" fontId="25" fillId="6" borderId="15" xfId="2" applyFont="1" applyFill="1" applyBorder="1" applyAlignment="1" applyProtection="1">
      <alignment vertical="center" wrapText="1"/>
      <protection locked="0"/>
    </xf>
    <xf numFmtId="0" fontId="25" fillId="4" borderId="15" xfId="2" applyFont="1" applyFill="1" applyBorder="1" applyAlignment="1" applyProtection="1">
      <alignment vertical="center" wrapText="1"/>
      <protection locked="0"/>
    </xf>
    <xf numFmtId="0" fontId="25" fillId="5" borderId="15" xfId="2" applyFont="1" applyFill="1" applyBorder="1" applyAlignment="1" applyProtection="1">
      <alignment vertical="center" wrapText="1"/>
      <protection locked="0"/>
    </xf>
    <xf numFmtId="0" fontId="25" fillId="4" borderId="15" xfId="2" applyFont="1" applyFill="1" applyBorder="1" applyAlignment="1" applyProtection="1">
      <alignment horizontal="left" vertical="center"/>
      <protection locked="0"/>
    </xf>
    <xf numFmtId="0" fontId="25" fillId="4" borderId="15" xfId="2" quotePrefix="1" applyFont="1" applyFill="1" applyBorder="1" applyAlignment="1" applyProtection="1">
      <alignment horizontal="left" vertical="center" wrapText="1"/>
      <protection locked="0"/>
    </xf>
    <xf numFmtId="0" fontId="25" fillId="6" borderId="15" xfId="2" applyFont="1" applyFill="1" applyBorder="1" applyAlignment="1" applyProtection="1">
      <alignment horizontal="left" vertical="center"/>
      <protection locked="0"/>
    </xf>
    <xf numFmtId="0" fontId="2" fillId="0" borderId="0" xfId="0" applyFont="1" applyFill="1" applyBorder="1" applyAlignment="1">
      <alignment vertical="center" wrapText="1"/>
    </xf>
    <xf numFmtId="0" fontId="16" fillId="0" borderId="0" xfId="0" applyFont="1" applyFill="1" applyBorder="1"/>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43" fillId="0" borderId="0" xfId="0" applyFont="1" applyFill="1" applyBorder="1" applyAlignment="1">
      <alignment horizontal="left"/>
    </xf>
    <xf numFmtId="0" fontId="0" fillId="0" borderId="0" xfId="0" applyFont="1" applyFill="1" applyBorder="1" applyAlignment="1">
      <alignment horizontal="center"/>
    </xf>
    <xf numFmtId="0" fontId="11" fillId="0" borderId="0" xfId="2" applyFill="1" applyBorder="1" applyAlignment="1" applyProtection="1"/>
    <xf numFmtId="0" fontId="1" fillId="0" borderId="0" xfId="0" applyFont="1" applyFill="1" applyBorder="1" applyAlignment="1">
      <alignment vertical="center"/>
    </xf>
    <xf numFmtId="0" fontId="0" fillId="0" borderId="0" xfId="0" applyFont="1" applyFill="1" applyBorder="1" applyAlignment="1">
      <alignment vertical="center"/>
    </xf>
    <xf numFmtId="9" fontId="18" fillId="0" borderId="0" xfId="1" applyFont="1" applyFill="1" applyBorder="1" applyAlignment="1">
      <alignment horizontal="center"/>
    </xf>
    <xf numFmtId="0" fontId="70" fillId="12" borderId="0" xfId="0" applyFont="1" applyFill="1" applyBorder="1" applyAlignment="1">
      <alignment horizontal="right"/>
    </xf>
    <xf numFmtId="0" fontId="16" fillId="0" borderId="16" xfId="0" applyFont="1" applyBorder="1"/>
    <xf numFmtId="0" fontId="0" fillId="0" borderId="17" xfId="0" applyFont="1" applyBorder="1"/>
    <xf numFmtId="0" fontId="18" fillId="0" borderId="17" xfId="0" applyFont="1" applyBorder="1"/>
    <xf numFmtId="0" fontId="18" fillId="0" borderId="18" xfId="0" applyFont="1" applyBorder="1" applyAlignment="1">
      <alignment horizontal="center"/>
    </xf>
    <xf numFmtId="0" fontId="18" fillId="0" borderId="18" xfId="0" quotePrefix="1" applyFont="1" applyBorder="1" applyAlignment="1">
      <alignment horizontal="center" wrapText="1"/>
    </xf>
    <xf numFmtId="0" fontId="18" fillId="0" borderId="19" xfId="0" quotePrefix="1" applyFont="1" applyBorder="1" applyAlignment="1">
      <alignment horizontal="center"/>
    </xf>
    <xf numFmtId="0" fontId="16" fillId="0" borderId="20" xfId="0" applyFont="1" applyBorder="1"/>
    <xf numFmtId="0" fontId="18" fillId="0" borderId="21" xfId="0" applyFont="1" applyBorder="1" applyAlignment="1">
      <alignment horizontal="center"/>
    </xf>
    <xf numFmtId="0" fontId="16" fillId="0" borderId="22" xfId="0" applyFont="1" applyFill="1" applyBorder="1" applyAlignment="1">
      <alignment horizontal="center"/>
    </xf>
    <xf numFmtId="0" fontId="16" fillId="12" borderId="23" xfId="0" applyFont="1" applyFill="1" applyBorder="1" applyAlignment="1">
      <alignment horizontal="center"/>
    </xf>
    <xf numFmtId="0" fontId="16" fillId="12" borderId="20" xfId="0" applyFont="1" applyFill="1" applyBorder="1"/>
    <xf numFmtId="0" fontId="21" fillId="12" borderId="22" xfId="0" applyFont="1" applyFill="1" applyBorder="1" applyAlignment="1">
      <alignment vertical="center" wrapText="1"/>
    </xf>
    <xf numFmtId="0" fontId="19" fillId="12" borderId="22" xfId="0" applyFont="1" applyFill="1" applyBorder="1" applyAlignment="1"/>
    <xf numFmtId="0" fontId="16" fillId="12" borderId="20" xfId="0" applyFont="1" applyFill="1" applyBorder="1" applyAlignment="1">
      <alignment vertical="center"/>
    </xf>
    <xf numFmtId="0" fontId="26" fillId="12" borderId="22" xfId="0" applyFont="1" applyFill="1" applyBorder="1" applyAlignment="1">
      <alignment vertical="center"/>
    </xf>
    <xf numFmtId="0" fontId="16" fillId="12" borderId="22" xfId="0" applyFont="1" applyFill="1" applyBorder="1" applyAlignment="1">
      <alignment vertical="center"/>
    </xf>
    <xf numFmtId="0" fontId="16" fillId="12" borderId="22" xfId="0" applyFont="1" applyFill="1" applyBorder="1"/>
    <xf numFmtId="0" fontId="16" fillId="12" borderId="22" xfId="0" applyFont="1" applyFill="1" applyBorder="1" applyAlignment="1">
      <alignment horizontal="center"/>
    </xf>
    <xf numFmtId="0" fontId="69" fillId="12" borderId="22" xfId="1" applyNumberFormat="1" applyFont="1" applyFill="1" applyBorder="1" applyAlignment="1">
      <alignment vertical="center"/>
    </xf>
    <xf numFmtId="0" fontId="0" fillId="12" borderId="20" xfId="0" applyFont="1" applyFill="1" applyBorder="1"/>
    <xf numFmtId="0" fontId="0" fillId="12" borderId="22" xfId="0" applyFont="1" applyFill="1" applyBorder="1" applyAlignment="1">
      <alignment horizontal="center"/>
    </xf>
    <xf numFmtId="0" fontId="0" fillId="12" borderId="24" xfId="0" applyFont="1" applyFill="1" applyBorder="1"/>
    <xf numFmtId="0" fontId="1" fillId="12" borderId="22" xfId="0" applyFont="1" applyFill="1" applyBorder="1" applyAlignment="1">
      <alignment vertical="center"/>
    </xf>
    <xf numFmtId="0" fontId="0" fillId="12" borderId="22" xfId="0" applyFont="1" applyFill="1" applyBorder="1" applyAlignment="1">
      <alignment vertical="center"/>
    </xf>
    <xf numFmtId="0" fontId="16" fillId="12" borderId="25" xfId="0" applyFont="1" applyFill="1" applyBorder="1"/>
    <xf numFmtId="0" fontId="0" fillId="12" borderId="26" xfId="0" applyFont="1" applyFill="1" applyBorder="1"/>
    <xf numFmtId="0" fontId="16" fillId="12" borderId="26" xfId="0" applyFont="1" applyFill="1" applyBorder="1"/>
    <xf numFmtId="0" fontId="16" fillId="12" borderId="26" xfId="0" applyFont="1" applyFill="1" applyBorder="1" applyAlignment="1">
      <alignment horizontal="center"/>
    </xf>
    <xf numFmtId="0" fontId="16" fillId="12" borderId="27" xfId="0" applyFont="1" applyFill="1" applyBorder="1" applyAlignment="1">
      <alignment horizontal="center"/>
    </xf>
    <xf numFmtId="0" fontId="1" fillId="4" borderId="0" xfId="0" quotePrefix="1" applyFont="1" applyFill="1" applyBorder="1" applyAlignment="1">
      <alignment horizontal="left" vertical="center"/>
    </xf>
    <xf numFmtId="0" fontId="37" fillId="7" borderId="0" xfId="3" applyFont="1" applyFill="1" applyBorder="1" applyAlignment="1">
      <alignment wrapText="1"/>
    </xf>
    <xf numFmtId="0" fontId="29" fillId="7" borderId="0" xfId="3" applyFont="1" applyFill="1" applyBorder="1" applyAlignment="1">
      <alignment horizontal="right" vertical="center" wrapText="1"/>
    </xf>
    <xf numFmtId="0" fontId="29" fillId="7" borderId="0" xfId="3" applyFont="1" applyFill="1" applyBorder="1" applyAlignment="1">
      <alignment horizontal="center" vertical="center" wrapText="1"/>
    </xf>
    <xf numFmtId="0" fontId="25" fillId="7" borderId="0" xfId="3" applyFont="1" applyFill="1" applyBorder="1" applyAlignment="1">
      <alignment vertical="center" wrapText="1"/>
    </xf>
    <xf numFmtId="0" fontId="39" fillId="7" borderId="0" xfId="3" applyFont="1" applyFill="1" applyAlignment="1"/>
    <xf numFmtId="0" fontId="29" fillId="10" borderId="0" xfId="3" quotePrefix="1" applyFont="1" applyFill="1" applyBorder="1" applyAlignment="1">
      <alignment horizontal="right" vertical="center" wrapText="1"/>
    </xf>
    <xf numFmtId="0" fontId="59" fillId="10" borderId="0" xfId="3" quotePrefix="1" applyFont="1" applyFill="1" applyBorder="1" applyAlignment="1">
      <alignment horizontal="left" vertical="top" wrapText="1"/>
    </xf>
    <xf numFmtId="0" fontId="39" fillId="10" borderId="0" xfId="3" applyFont="1" applyFill="1" applyAlignment="1">
      <alignment wrapText="1"/>
    </xf>
    <xf numFmtId="0" fontId="39" fillId="10" borderId="0" xfId="3" applyFont="1" applyFill="1" applyAlignment="1"/>
    <xf numFmtId="0" fontId="50" fillId="3" borderId="0" xfId="3" quotePrefix="1" applyFont="1" applyFill="1" applyBorder="1" applyAlignment="1">
      <alignment horizontal="left" vertical="center"/>
    </xf>
    <xf numFmtId="0" fontId="3" fillId="7" borderId="0" xfId="0" applyFont="1" applyFill="1" applyBorder="1" applyAlignment="1">
      <alignment vertical="center" wrapText="1"/>
    </xf>
    <xf numFmtId="0" fontId="27" fillId="7" borderId="0" xfId="0" quotePrefix="1" applyFont="1" applyFill="1" applyBorder="1" applyAlignment="1">
      <alignment horizontal="right" vertical="top" wrapText="1"/>
    </xf>
    <xf numFmtId="0" fontId="72" fillId="9" borderId="0" xfId="3" applyFont="1" applyFill="1" applyBorder="1" applyAlignment="1">
      <alignment horizontal="center" vertical="center" wrapText="1"/>
    </xf>
    <xf numFmtId="0" fontId="72" fillId="8" borderId="0" xfId="3" applyFont="1" applyFill="1" applyBorder="1" applyAlignment="1">
      <alignment horizontal="center" vertical="center" wrapText="1"/>
    </xf>
    <xf numFmtId="0" fontId="41" fillId="9" borderId="0" xfId="3" applyFont="1" applyFill="1" applyBorder="1" applyAlignment="1">
      <alignment horizontal="right" vertical="center" wrapText="1"/>
    </xf>
    <xf numFmtId="0" fontId="41" fillId="8" borderId="0" xfId="3" applyFont="1" applyFill="1" applyBorder="1" applyAlignment="1">
      <alignment horizontal="right" vertical="center" wrapText="1"/>
    </xf>
    <xf numFmtId="0" fontId="38" fillId="10" borderId="0" xfId="3" applyFont="1" applyFill="1" applyAlignment="1"/>
    <xf numFmtId="0" fontId="74" fillId="0" borderId="0" xfId="0" applyFont="1"/>
    <xf numFmtId="0" fontId="28" fillId="27" borderId="0" xfId="3" applyFont="1" applyFill="1" applyBorder="1" applyAlignment="1" applyProtection="1">
      <alignment horizontal="center" vertical="center" wrapText="1"/>
      <protection locked="0"/>
    </xf>
    <xf numFmtId="0" fontId="28" fillId="28" borderId="0" xfId="3" applyFont="1" applyFill="1" applyBorder="1" applyAlignment="1" applyProtection="1">
      <alignment horizontal="center" vertical="center" wrapText="1"/>
      <protection locked="0"/>
    </xf>
    <xf numFmtId="0" fontId="27" fillId="7" borderId="0" xfId="0" quotePrefix="1" applyFont="1" applyFill="1" applyBorder="1" applyAlignment="1">
      <alignment horizontal="right" vertical="center" wrapText="1"/>
    </xf>
    <xf numFmtId="0" fontId="3" fillId="12" borderId="0" xfId="0" applyFont="1" applyFill="1" applyBorder="1" applyAlignment="1" applyProtection="1">
      <alignment horizontal="left" vertical="center"/>
    </xf>
    <xf numFmtId="0" fontId="16" fillId="12" borderId="20" xfId="0" applyFont="1" applyFill="1" applyBorder="1" applyProtection="1">
      <protection locked="0"/>
    </xf>
    <xf numFmtId="0" fontId="3" fillId="7" borderId="0" xfId="0" applyFont="1" applyFill="1" applyBorder="1" applyAlignment="1" applyProtection="1">
      <alignment horizontal="left" vertical="center"/>
    </xf>
    <xf numFmtId="0" fontId="3" fillId="12" borderId="0" xfId="0" applyNumberFormat="1" applyFont="1" applyFill="1" applyBorder="1" applyAlignment="1" applyProtection="1">
      <alignment horizontal="center" vertical="center"/>
    </xf>
    <xf numFmtId="0" fontId="0" fillId="0" borderId="0" xfId="0" quotePrefix="1" applyFont="1" applyFill="1" applyBorder="1" applyAlignment="1" applyProtection="1">
      <alignment horizontal="center" vertical="center"/>
    </xf>
    <xf numFmtId="0" fontId="0" fillId="12" borderId="0" xfId="0" quotePrefix="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0" fontId="3" fillId="0" borderId="0" xfId="0" quotePrefix="1" applyFont="1" applyFill="1" applyBorder="1" applyAlignment="1">
      <alignment horizontal="left" vertical="center"/>
    </xf>
    <xf numFmtId="0" fontId="60" fillId="0" borderId="0" xfId="0" applyFont="1" applyFill="1" applyBorder="1" applyAlignment="1">
      <alignment horizontal="center" vertical="center"/>
    </xf>
    <xf numFmtId="0" fontId="22" fillId="3" borderId="0" xfId="0" applyFont="1" applyFill="1" applyBorder="1" applyAlignment="1">
      <alignment vertical="top" wrapText="1"/>
    </xf>
    <xf numFmtId="0" fontId="75" fillId="3" borderId="0" xfId="3" quotePrefix="1" applyFont="1" applyFill="1" applyBorder="1" applyAlignment="1">
      <alignment horizontal="left" vertical="center" wrapText="1"/>
    </xf>
    <xf numFmtId="0" fontId="76" fillId="0" borderId="0" xfId="0" applyFont="1"/>
    <xf numFmtId="0" fontId="28" fillId="19" borderId="0" xfId="3" quotePrefix="1" applyFont="1" applyFill="1" applyBorder="1" applyAlignment="1" applyProtection="1">
      <alignment horizontal="center" vertical="center"/>
    </xf>
    <xf numFmtId="0" fontId="28" fillId="19" borderId="0" xfId="3" applyFont="1" applyFill="1" applyBorder="1" applyAlignment="1" applyProtection="1">
      <alignment horizontal="left" vertical="center"/>
    </xf>
    <xf numFmtId="0" fontId="28" fillId="19" borderId="0" xfId="3" applyFont="1" applyFill="1" applyBorder="1" applyAlignment="1" applyProtection="1">
      <alignment horizontal="center" vertical="center" wrapText="1"/>
    </xf>
    <xf numFmtId="0" fontId="28" fillId="27" borderId="0" xfId="3" applyFont="1" applyFill="1" applyBorder="1" applyAlignment="1" applyProtection="1">
      <alignment horizontal="center" vertical="center" wrapText="1"/>
    </xf>
    <xf numFmtId="0" fontId="28" fillId="28" borderId="0" xfId="3" applyFont="1" applyFill="1" applyBorder="1" applyAlignment="1" applyProtection="1">
      <alignment horizontal="center" vertical="center" wrapText="1"/>
    </xf>
    <xf numFmtId="0" fontId="78" fillId="0" borderId="0" xfId="0" applyFont="1" applyBorder="1" applyAlignment="1">
      <alignment horizontal="center" vertical="center"/>
    </xf>
    <xf numFmtId="0" fontId="13" fillId="0" borderId="0" xfId="0" applyFont="1" applyFill="1" applyBorder="1" applyAlignment="1">
      <alignment horizontal="right" wrapText="1"/>
    </xf>
    <xf numFmtId="0" fontId="0" fillId="0" borderId="0" xfId="0" applyAlignment="1">
      <alignment vertical="center" wrapText="1"/>
    </xf>
    <xf numFmtId="0" fontId="78" fillId="0" borderId="0" xfId="0" applyFont="1" applyFill="1" applyBorder="1" applyAlignment="1">
      <alignment horizontal="center" vertical="center"/>
    </xf>
    <xf numFmtId="0" fontId="29" fillId="10" borderId="0" xfId="3" applyFont="1" applyFill="1" applyBorder="1" applyAlignment="1">
      <alignment horizontal="center" vertical="center" wrapText="1"/>
    </xf>
    <xf numFmtId="0" fontId="61" fillId="10" borderId="0" xfId="3" applyFont="1" applyFill="1" applyBorder="1" applyAlignment="1">
      <alignment wrapText="1"/>
    </xf>
    <xf numFmtId="0" fontId="61" fillId="10" borderId="0" xfId="3" applyFont="1" applyFill="1" applyAlignment="1">
      <alignment wrapText="1"/>
    </xf>
    <xf numFmtId="0" fontId="34" fillId="0" borderId="37" xfId="3" applyFont="1" applyFill="1" applyBorder="1" applyAlignment="1">
      <alignment wrapText="1"/>
    </xf>
    <xf numFmtId="0" fontId="13" fillId="7" borderId="9" xfId="3" applyFont="1" applyFill="1" applyBorder="1" applyAlignment="1">
      <alignment wrapText="1"/>
    </xf>
    <xf numFmtId="0" fontId="13" fillId="7" borderId="13" xfId="3" applyFont="1" applyFill="1" applyBorder="1" applyAlignment="1">
      <alignment wrapText="1"/>
    </xf>
    <xf numFmtId="0" fontId="13" fillId="7" borderId="12" xfId="3" applyFont="1" applyFill="1" applyBorder="1" applyAlignment="1">
      <alignment wrapText="1"/>
    </xf>
    <xf numFmtId="0" fontId="78" fillId="3" borderId="0" xfId="0" applyFont="1" applyFill="1" applyBorder="1" applyAlignment="1">
      <alignment horizontal="center" vertical="center"/>
    </xf>
    <xf numFmtId="0" fontId="84" fillId="12" borderId="0" xfId="1" applyNumberFormat="1" applyFont="1" applyFill="1" applyBorder="1" applyAlignment="1">
      <alignment vertical="top"/>
    </xf>
    <xf numFmtId="0" fontId="36" fillId="0" borderId="0" xfId="3" applyFont="1" applyFill="1" applyBorder="1" applyAlignment="1">
      <alignment horizontal="center"/>
    </xf>
    <xf numFmtId="0" fontId="41" fillId="0" borderId="0" xfId="3" applyFont="1" applyFill="1" applyBorder="1" applyAlignment="1">
      <alignment horizontal="center" vertical="center" wrapText="1"/>
    </xf>
    <xf numFmtId="0" fontId="38" fillId="0" borderId="0" xfId="3" applyFont="1" applyFill="1" applyAlignment="1"/>
    <xf numFmtId="0" fontId="86" fillId="0" borderId="0" xfId="0" applyFont="1" applyFill="1" applyAlignment="1">
      <alignment vertical="center" wrapText="1"/>
    </xf>
    <xf numFmtId="0" fontId="44" fillId="7" borderId="0" xfId="3" applyFont="1" applyFill="1" applyAlignment="1"/>
    <xf numFmtId="0" fontId="35" fillId="7" borderId="0" xfId="3" applyFont="1" applyFill="1" applyAlignment="1"/>
    <xf numFmtId="0" fontId="62" fillId="7" borderId="0" xfId="3" applyFont="1" applyFill="1" applyAlignment="1"/>
    <xf numFmtId="0" fontId="38" fillId="7" borderId="0" xfId="3" applyFont="1" applyFill="1" applyAlignment="1"/>
    <xf numFmtId="0" fontId="9" fillId="7" borderId="0" xfId="3" applyFont="1" applyFill="1" applyAlignment="1"/>
    <xf numFmtId="0" fontId="33" fillId="7" borderId="0" xfId="3" applyFont="1" applyFill="1" applyAlignment="1">
      <alignment vertical="center"/>
    </xf>
    <xf numFmtId="0" fontId="7" fillId="3" borderId="0" xfId="3" applyFont="1" applyFill="1" applyBorder="1" applyAlignment="1">
      <alignment horizontal="center"/>
    </xf>
    <xf numFmtId="0" fontId="87" fillId="3" borderId="0" xfId="0" applyFont="1" applyFill="1" applyAlignment="1">
      <alignment vertical="center"/>
    </xf>
    <xf numFmtId="0" fontId="8" fillId="0" borderId="0" xfId="3" applyFont="1" applyFill="1" applyBorder="1" applyAlignment="1">
      <alignment wrapText="1"/>
    </xf>
    <xf numFmtId="0" fontId="88" fillId="10" borderId="0" xfId="3" quotePrefix="1" applyFont="1" applyFill="1" applyBorder="1" applyAlignment="1">
      <alignment horizontal="right" vertical="center" wrapText="1"/>
    </xf>
    <xf numFmtId="0" fontId="89" fillId="10" borderId="0" xfId="3" quotePrefix="1" applyFont="1" applyFill="1" applyBorder="1" applyAlignment="1">
      <alignment horizontal="left" vertical="top" wrapText="1"/>
    </xf>
    <xf numFmtId="0" fontId="28" fillId="10" borderId="0" xfId="3" quotePrefix="1" applyFont="1" applyFill="1" applyBorder="1" applyAlignment="1">
      <alignment horizontal="center" vertical="center" wrapText="1"/>
    </xf>
    <xf numFmtId="0" fontId="59" fillId="7" borderId="0" xfId="3" quotePrefix="1" applyFont="1" applyFill="1" applyBorder="1" applyAlignment="1">
      <alignment horizontal="left" vertical="top" wrapText="1"/>
    </xf>
    <xf numFmtId="0" fontId="8" fillId="7" borderId="0" xfId="3" applyFont="1" applyFill="1" applyBorder="1" applyAlignment="1">
      <alignment wrapText="1"/>
    </xf>
    <xf numFmtId="0" fontId="5" fillId="7" borderId="0" xfId="3" applyFont="1" applyFill="1" applyBorder="1" applyAlignment="1">
      <alignment horizontal="right" vertical="center" wrapText="1"/>
    </xf>
    <xf numFmtId="0" fontId="6" fillId="7" borderId="0" xfId="3" applyFont="1" applyFill="1" applyBorder="1" applyAlignment="1">
      <alignment horizontal="center" vertical="center"/>
    </xf>
    <xf numFmtId="0" fontId="14" fillId="7" borderId="0" xfId="3" applyFont="1" applyFill="1" applyBorder="1" applyAlignment="1">
      <alignment vertical="center" wrapText="1"/>
    </xf>
    <xf numFmtId="0" fontId="4" fillId="7" borderId="0" xfId="3" applyFont="1" applyFill="1" applyBorder="1" applyAlignment="1">
      <alignment horizontal="right" vertical="center" wrapText="1"/>
    </xf>
    <xf numFmtId="0" fontId="77" fillId="7" borderId="6" xfId="3" applyFont="1" applyFill="1" applyBorder="1" applyAlignment="1" applyProtection="1">
      <alignment horizontal="center" vertical="top" wrapText="1"/>
      <protection locked="0"/>
    </xf>
    <xf numFmtId="0" fontId="62" fillId="10" borderId="0" xfId="3" applyFont="1" applyFill="1" applyBorder="1" applyAlignment="1"/>
    <xf numFmtId="0" fontId="30" fillId="14" borderId="0" xfId="3" quotePrefix="1" applyFont="1" applyFill="1" applyBorder="1" applyAlignment="1" applyProtection="1">
      <alignment horizontal="center" vertical="center"/>
    </xf>
    <xf numFmtId="0" fontId="37" fillId="0" borderId="0" xfId="3" applyFont="1" applyFill="1" applyBorder="1" applyAlignment="1" applyProtection="1">
      <alignment horizontal="center" vertical="center" wrapText="1"/>
    </xf>
    <xf numFmtId="0" fontId="12" fillId="0" borderId="0" xfId="3" applyFont="1" applyFill="1" applyBorder="1" applyAlignment="1"/>
    <xf numFmtId="0" fontId="6" fillId="0" borderId="0" xfId="3" applyFont="1" applyFill="1" applyBorder="1" applyAlignment="1" applyProtection="1">
      <alignment vertical="center"/>
      <protection locked="0"/>
    </xf>
    <xf numFmtId="0" fontId="37" fillId="3" borderId="0" xfId="3" applyFont="1" applyFill="1" applyBorder="1" applyAlignment="1" applyProtection="1">
      <alignment horizontal="center" vertical="center" wrapText="1"/>
      <protection locked="0"/>
    </xf>
    <xf numFmtId="0" fontId="37" fillId="3" borderId="0" xfId="3" applyFont="1" applyFill="1" applyBorder="1" applyAlignment="1" applyProtection="1">
      <alignment horizontal="center" vertical="center" wrapText="1"/>
    </xf>
    <xf numFmtId="0" fontId="6" fillId="3" borderId="0" xfId="3" applyFont="1" applyFill="1" applyBorder="1" applyAlignment="1" applyProtection="1">
      <alignment vertical="center"/>
      <protection locked="0"/>
    </xf>
    <xf numFmtId="0" fontId="41" fillId="29" borderId="0" xfId="3" applyFont="1" applyFill="1" applyBorder="1" applyAlignment="1" applyProtection="1">
      <alignment horizontal="center" vertical="center" wrapText="1"/>
      <protection locked="0"/>
    </xf>
    <xf numFmtId="0" fontId="41" fillId="12" borderId="44" xfId="3" applyFont="1" applyFill="1" applyBorder="1" applyAlignment="1" applyProtection="1">
      <alignment horizontal="center" vertical="center" wrapText="1"/>
      <protection locked="0"/>
    </xf>
    <xf numFmtId="0" fontId="41" fillId="12" borderId="45" xfId="3" applyFont="1" applyFill="1" applyBorder="1" applyAlignment="1" applyProtection="1">
      <alignment horizontal="center" vertical="center" wrapText="1"/>
      <protection locked="0"/>
    </xf>
    <xf numFmtId="0" fontId="27" fillId="12" borderId="46" xfId="3" applyFont="1" applyFill="1" applyBorder="1" applyAlignment="1">
      <alignment horizontal="center" vertical="center"/>
    </xf>
    <xf numFmtId="0" fontId="27" fillId="12" borderId="44" xfId="3" applyFont="1" applyFill="1" applyBorder="1" applyAlignment="1">
      <alignment horizontal="center" vertical="center"/>
    </xf>
    <xf numFmtId="0" fontId="73" fillId="29" borderId="46" xfId="3" applyFont="1" applyFill="1" applyBorder="1" applyAlignment="1">
      <alignment horizontal="center" vertical="center"/>
    </xf>
    <xf numFmtId="0" fontId="73" fillId="29" borderId="44" xfId="3" applyFont="1" applyFill="1" applyBorder="1" applyAlignment="1">
      <alignment horizontal="center" vertical="center"/>
    </xf>
    <xf numFmtId="0" fontId="38" fillId="0" borderId="0" xfId="3" applyFont="1" applyFill="1" applyBorder="1" applyAlignment="1">
      <alignment wrapText="1"/>
    </xf>
    <xf numFmtId="0" fontId="34" fillId="0" borderId="0" xfId="3" applyFont="1" applyFill="1" applyBorder="1" applyAlignment="1">
      <alignment wrapText="1"/>
    </xf>
    <xf numFmtId="0" fontId="38" fillId="7" borderId="0" xfId="3" applyFont="1" applyFill="1" applyBorder="1" applyAlignment="1"/>
    <xf numFmtId="0" fontId="38" fillId="0" borderId="0" xfId="3" applyFont="1" applyBorder="1" applyAlignment="1"/>
    <xf numFmtId="0" fontId="38" fillId="0" borderId="47" xfId="3" applyFont="1" applyFill="1" applyBorder="1" applyAlignment="1">
      <alignment wrapText="1"/>
    </xf>
    <xf numFmtId="0" fontId="34" fillId="0" borderId="47" xfId="3" applyFont="1" applyFill="1" applyBorder="1" applyAlignment="1">
      <alignment wrapText="1"/>
    </xf>
    <xf numFmtId="0" fontId="38" fillId="7" borderId="47" xfId="3" applyFont="1" applyFill="1" applyBorder="1" applyAlignment="1"/>
    <xf numFmtId="0" fontId="38" fillId="0" borderId="47" xfId="3" applyFont="1" applyBorder="1" applyAlignment="1"/>
    <xf numFmtId="0" fontId="41" fillId="12" borderId="46" xfId="3" applyFont="1" applyFill="1" applyBorder="1" applyAlignment="1" applyProtection="1">
      <alignment horizontal="center" vertical="center" wrapText="1"/>
      <protection locked="0"/>
    </xf>
    <xf numFmtId="0" fontId="6" fillId="12" borderId="44" xfId="3" applyFont="1" applyFill="1" applyBorder="1" applyAlignment="1" applyProtection="1">
      <alignment vertical="center"/>
      <protection locked="0"/>
    </xf>
    <xf numFmtId="0" fontId="41" fillId="29" borderId="45" xfId="3" applyFont="1" applyFill="1" applyBorder="1" applyAlignment="1" applyProtection="1">
      <alignment horizontal="center" vertical="center" wrapText="1"/>
    </xf>
    <xf numFmtId="0" fontId="41" fillId="29" borderId="44" xfId="3" applyFont="1" applyFill="1" applyBorder="1" applyAlignment="1" applyProtection="1">
      <alignment horizontal="center" vertical="center" wrapText="1"/>
    </xf>
    <xf numFmtId="0" fontId="6" fillId="7" borderId="0" xfId="3" applyFont="1" applyFill="1" applyBorder="1" applyAlignment="1" applyProtection="1">
      <alignment vertical="center"/>
      <protection locked="0"/>
    </xf>
    <xf numFmtId="0" fontId="36" fillId="0" borderId="50" xfId="3" applyFont="1" applyBorder="1" applyAlignment="1">
      <alignment horizontal="center"/>
    </xf>
    <xf numFmtId="0" fontId="30" fillId="16" borderId="0" xfId="3" quotePrefix="1" applyFont="1" applyFill="1" applyBorder="1" applyAlignment="1" applyProtection="1">
      <alignment horizontal="center" vertical="center"/>
    </xf>
    <xf numFmtId="0" fontId="30" fillId="14" borderId="0" xfId="3" quotePrefix="1" applyFont="1" applyFill="1" applyBorder="1" applyAlignment="1" applyProtection="1">
      <alignment horizontal="center" vertical="center"/>
    </xf>
    <xf numFmtId="0" fontId="8" fillId="7" borderId="0" xfId="3" applyFont="1" applyFill="1" applyBorder="1" applyAlignment="1">
      <alignment vertical="center" wrapText="1"/>
    </xf>
    <xf numFmtId="0" fontId="30" fillId="15" borderId="0" xfId="3" quotePrefix="1" applyFont="1" applyFill="1" applyBorder="1" applyAlignment="1" applyProtection="1">
      <alignment horizontal="center" vertical="center"/>
    </xf>
    <xf numFmtId="0" fontId="30" fillId="17" borderId="0" xfId="3" applyFont="1" applyFill="1" applyBorder="1" applyAlignment="1" applyProtection="1">
      <alignment vertical="center" wrapText="1"/>
    </xf>
    <xf numFmtId="0" fontId="38" fillId="0" borderId="0" xfId="3" applyFont="1" applyFill="1" applyBorder="1" applyAlignment="1" applyProtection="1">
      <alignment vertical="top" wrapText="1"/>
      <protection locked="0"/>
    </xf>
    <xf numFmtId="0" fontId="27" fillId="12" borderId="0" xfId="3" applyFont="1" applyFill="1" applyBorder="1" applyAlignment="1">
      <alignment horizontal="center" vertical="center"/>
    </xf>
    <xf numFmtId="0" fontId="6" fillId="12" borderId="0" xfId="3" applyFont="1" applyFill="1" applyBorder="1" applyAlignment="1" applyProtection="1">
      <alignment vertical="center"/>
      <protection locked="0"/>
    </xf>
    <xf numFmtId="0" fontId="41" fillId="29" borderId="54" xfId="3" applyFont="1" applyFill="1" applyBorder="1" applyAlignment="1" applyProtection="1">
      <alignment horizontal="center" vertical="center" wrapText="1"/>
      <protection locked="0"/>
    </xf>
    <xf numFmtId="0" fontId="41" fillId="12" borderId="56" xfId="3" applyFont="1" applyFill="1" applyBorder="1" applyAlignment="1" applyProtection="1">
      <alignment horizontal="center" vertical="center" wrapText="1"/>
      <protection locked="0"/>
    </xf>
    <xf numFmtId="0" fontId="41" fillId="12" borderId="54" xfId="3" applyFont="1" applyFill="1" applyBorder="1" applyAlignment="1" applyProtection="1">
      <alignment horizontal="center" vertical="center" wrapText="1"/>
      <protection locked="0"/>
    </xf>
    <xf numFmtId="0" fontId="73" fillId="29" borderId="57" xfId="3" applyFont="1" applyFill="1" applyBorder="1" applyAlignment="1">
      <alignment horizontal="center" vertical="center"/>
    </xf>
    <xf numFmtId="0" fontId="73" fillId="29" borderId="45" xfId="3" applyFont="1" applyFill="1" applyBorder="1" applyAlignment="1">
      <alignment horizontal="center" vertical="center"/>
    </xf>
    <xf numFmtId="0" fontId="73" fillId="29" borderId="56" xfId="3" applyFont="1" applyFill="1" applyBorder="1" applyAlignment="1">
      <alignment horizontal="center" vertical="center"/>
    </xf>
    <xf numFmtId="0" fontId="73" fillId="29" borderId="54" xfId="3" applyFont="1" applyFill="1" applyBorder="1" applyAlignment="1">
      <alignment horizontal="center" vertical="center"/>
    </xf>
    <xf numFmtId="0" fontId="41" fillId="29" borderId="54" xfId="3" applyFont="1" applyFill="1" applyBorder="1" applyAlignment="1" applyProtection="1">
      <alignment horizontal="center" vertical="center" wrapText="1"/>
    </xf>
    <xf numFmtId="0" fontId="23" fillId="12" borderId="0" xfId="3" applyFont="1" applyFill="1" applyBorder="1" applyAlignment="1">
      <alignment horizontal="center" vertical="center"/>
    </xf>
    <xf numFmtId="0" fontId="41" fillId="12" borderId="57" xfId="3" applyFont="1" applyFill="1" applyBorder="1" applyAlignment="1" applyProtection="1">
      <alignment horizontal="center" vertical="center" wrapText="1"/>
      <protection locked="0"/>
    </xf>
    <xf numFmtId="0" fontId="41" fillId="29" borderId="58" xfId="3" applyFont="1" applyFill="1" applyBorder="1" applyAlignment="1" applyProtection="1">
      <alignment horizontal="center" vertical="center" wrapText="1"/>
      <protection locked="0"/>
    </xf>
    <xf numFmtId="0" fontId="73" fillId="29" borderId="59" xfId="3" applyFont="1" applyFill="1" applyBorder="1" applyAlignment="1">
      <alignment horizontal="center" vertical="center"/>
    </xf>
    <xf numFmtId="0" fontId="41" fillId="12" borderId="59" xfId="3" applyFont="1" applyFill="1" applyBorder="1" applyAlignment="1" applyProtection="1">
      <alignment horizontal="center" vertical="center" wrapText="1"/>
      <protection locked="0"/>
    </xf>
    <xf numFmtId="0" fontId="58" fillId="3" borderId="0" xfId="3" applyFont="1" applyFill="1" applyBorder="1" applyAlignment="1">
      <alignment vertical="center" wrapText="1"/>
    </xf>
    <xf numFmtId="0" fontId="58" fillId="7" borderId="60" xfId="3" applyFont="1" applyFill="1" applyBorder="1" applyAlignment="1">
      <alignment vertical="center" wrapText="1"/>
    </xf>
    <xf numFmtId="0" fontId="37" fillId="0" borderId="60" xfId="3" applyFont="1" applyFill="1" applyBorder="1" applyAlignment="1" applyProtection="1">
      <alignment horizontal="center" vertical="center" wrapText="1"/>
      <protection locked="0"/>
    </xf>
    <xf numFmtId="0" fontId="58" fillId="7" borderId="61" xfId="3" applyFont="1" applyFill="1" applyBorder="1" applyAlignment="1">
      <alignment vertical="center" wrapText="1"/>
    </xf>
    <xf numFmtId="0" fontId="8" fillId="0" borderId="60" xfId="3" applyFont="1" applyFill="1" applyBorder="1" applyAlignment="1">
      <alignment wrapText="1"/>
    </xf>
    <xf numFmtId="0" fontId="73" fillId="29" borderId="0" xfId="3" applyFont="1" applyFill="1" applyBorder="1" applyAlignment="1">
      <alignment horizontal="center" vertical="center"/>
    </xf>
    <xf numFmtId="0" fontId="60" fillId="3" borderId="0" xfId="3" applyFont="1" applyFill="1" applyBorder="1" applyAlignment="1" applyProtection="1">
      <alignment vertical="center" wrapText="1"/>
      <protection locked="0"/>
    </xf>
    <xf numFmtId="0" fontId="60" fillId="3" borderId="54" xfId="3" applyFont="1" applyFill="1" applyBorder="1" applyAlignment="1" applyProtection="1">
      <alignment vertical="center" wrapText="1"/>
      <protection locked="0"/>
    </xf>
    <xf numFmtId="0" fontId="30" fillId="31" borderId="1" xfId="3" quotePrefix="1" applyFont="1" applyFill="1" applyBorder="1" applyAlignment="1" applyProtection="1">
      <alignment horizontal="center" vertical="center"/>
    </xf>
    <xf numFmtId="0" fontId="30" fillId="31" borderId="1" xfId="3" quotePrefix="1" applyFont="1" applyFill="1" applyBorder="1" applyAlignment="1" applyProtection="1">
      <alignment horizontal="center" vertical="center"/>
      <protection locked="0"/>
    </xf>
    <xf numFmtId="0" fontId="30" fillId="30" borderId="1" xfId="3" quotePrefix="1" applyFont="1" applyFill="1" applyBorder="1" applyAlignment="1" applyProtection="1">
      <alignment horizontal="center" vertical="center"/>
    </xf>
    <xf numFmtId="0" fontId="30" fillId="30" borderId="1" xfId="3" quotePrefix="1" applyFont="1" applyFill="1" applyBorder="1" applyAlignment="1" applyProtection="1">
      <alignment horizontal="center" vertical="center"/>
      <protection locked="0"/>
    </xf>
    <xf numFmtId="0" fontId="38" fillId="3" borderId="0" xfId="3" applyFont="1" applyFill="1" applyBorder="1" applyAlignment="1" applyProtection="1">
      <alignment vertical="center" wrapText="1"/>
      <protection locked="0"/>
    </xf>
    <xf numFmtId="0" fontId="38" fillId="3" borderId="54" xfId="3" applyFont="1" applyFill="1" applyBorder="1" applyAlignment="1" applyProtection="1">
      <alignment vertical="center" wrapText="1"/>
      <protection locked="0"/>
    </xf>
    <xf numFmtId="0" fontId="38" fillId="0" borderId="0" xfId="3" applyFont="1" applyFill="1" applyBorder="1" applyAlignment="1" applyProtection="1">
      <alignment vertical="center" wrapText="1"/>
      <protection locked="0"/>
    </xf>
    <xf numFmtId="0" fontId="60" fillId="0" borderId="0" xfId="3" applyFont="1" applyFill="1" applyBorder="1" applyAlignment="1" applyProtection="1">
      <alignment horizontal="left" vertical="top" wrapText="1"/>
      <protection locked="0"/>
    </xf>
    <xf numFmtId="0" fontId="60" fillId="0" borderId="0" xfId="3" applyFont="1" applyFill="1" applyBorder="1" applyAlignment="1" applyProtection="1">
      <alignment vertical="center" wrapText="1"/>
      <protection locked="0"/>
    </xf>
    <xf numFmtId="0" fontId="28" fillId="19" borderId="0" xfId="3" applyFont="1" applyFill="1" applyBorder="1" applyAlignment="1" applyProtection="1">
      <alignment horizontal="center" vertical="center" wrapText="1"/>
      <protection locked="0"/>
    </xf>
    <xf numFmtId="0" fontId="28" fillId="19" borderId="0" xfId="3" applyFont="1" applyFill="1" applyBorder="1" applyAlignment="1" applyProtection="1">
      <alignment horizontal="center" vertical="center"/>
      <protection locked="0"/>
    </xf>
    <xf numFmtId="0" fontId="60" fillId="3" borderId="0" xfId="3" applyFont="1" applyFill="1" applyBorder="1" applyAlignment="1" applyProtection="1">
      <alignment horizontal="left" vertical="top" wrapText="1"/>
      <protection locked="0"/>
    </xf>
    <xf numFmtId="0" fontId="60" fillId="3" borderId="54" xfId="3" applyFont="1" applyFill="1" applyBorder="1" applyAlignment="1" applyProtection="1">
      <alignment horizontal="left" vertical="top" wrapText="1"/>
      <protection locked="0"/>
    </xf>
    <xf numFmtId="0" fontId="90" fillId="0" borderId="49" xfId="3" applyFont="1" applyFill="1" applyBorder="1" applyAlignment="1" applyProtection="1">
      <alignment horizontal="center" vertical="center" wrapText="1"/>
      <protection locked="0"/>
    </xf>
    <xf numFmtId="0" fontId="38" fillId="3" borderId="0" xfId="3" applyFont="1" applyFill="1" applyBorder="1" applyAlignment="1" applyProtection="1">
      <alignment horizontal="left" vertical="top" wrapText="1"/>
      <protection locked="0"/>
    </xf>
    <xf numFmtId="0" fontId="38" fillId="3" borderId="54" xfId="3" applyFont="1" applyFill="1" applyBorder="1" applyAlignment="1" applyProtection="1">
      <alignment horizontal="left" vertical="top" wrapText="1"/>
      <protection locked="0"/>
    </xf>
    <xf numFmtId="0" fontId="38" fillId="0" borderId="0" xfId="3" applyFont="1" applyFill="1" applyBorder="1" applyAlignment="1" applyProtection="1">
      <alignment horizontal="left" vertical="top" wrapText="1"/>
      <protection locked="0"/>
    </xf>
    <xf numFmtId="0" fontId="38" fillId="3" borderId="0" xfId="3" applyFont="1" applyFill="1" applyBorder="1" applyAlignment="1" applyProtection="1">
      <alignment horizontal="center" vertical="center" wrapText="1"/>
      <protection locked="0"/>
    </xf>
    <xf numFmtId="0" fontId="38" fillId="3" borderId="54" xfId="3" applyFont="1" applyFill="1" applyBorder="1" applyAlignment="1" applyProtection="1">
      <alignment horizontal="center" vertical="center" wrapText="1"/>
      <protection locked="0"/>
    </xf>
    <xf numFmtId="0" fontId="38" fillId="0" borderId="0" xfId="3" applyFont="1" applyFill="1" applyBorder="1" applyAlignment="1" applyProtection="1">
      <alignment horizontal="left" vertical="top"/>
      <protection locked="0"/>
    </xf>
    <xf numFmtId="0" fontId="60" fillId="3" borderId="53" xfId="3" applyFont="1" applyFill="1" applyBorder="1" applyAlignment="1" applyProtection="1">
      <alignment horizontal="center" vertical="center" wrapText="1"/>
      <protection locked="0"/>
    </xf>
    <xf numFmtId="0" fontId="60" fillId="3" borderId="52" xfId="3" applyFont="1" applyFill="1" applyBorder="1" applyAlignment="1" applyProtection="1">
      <alignment horizontal="center" vertical="center" wrapText="1"/>
      <protection locked="0"/>
    </xf>
    <xf numFmtId="0" fontId="60" fillId="7" borderId="51" xfId="3" applyNumberFormat="1"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38" fillId="0" borderId="0" xfId="3" applyFont="1" applyFill="1" applyBorder="1" applyAlignment="1" applyProtection="1">
      <alignment horizontal="center" vertical="top" wrapText="1"/>
      <protection locked="0"/>
    </xf>
    <xf numFmtId="0" fontId="38" fillId="3" borderId="0" xfId="3" applyFont="1" applyFill="1" applyBorder="1" applyAlignment="1" applyProtection="1">
      <alignment horizontal="center" vertical="top" wrapText="1"/>
      <protection locked="0"/>
    </xf>
    <xf numFmtId="0" fontId="38" fillId="3" borderId="54" xfId="3" applyFont="1" applyFill="1" applyBorder="1" applyAlignment="1" applyProtection="1">
      <alignment horizontal="center" vertical="top" wrapText="1"/>
      <protection locked="0"/>
    </xf>
    <xf numFmtId="0" fontId="90" fillId="3" borderId="49" xfId="3" applyFont="1" applyFill="1" applyBorder="1" applyAlignment="1" applyProtection="1">
      <alignment horizontal="center" vertical="center" wrapText="1"/>
      <protection locked="0"/>
    </xf>
    <xf numFmtId="0" fontId="90" fillId="3" borderId="55" xfId="3" applyFont="1" applyFill="1" applyBorder="1" applyAlignment="1" applyProtection="1">
      <alignment horizontal="center" vertical="center" wrapText="1"/>
      <protection locked="0"/>
    </xf>
    <xf numFmtId="0" fontId="90" fillId="7" borderId="51" xfId="3" applyFont="1" applyFill="1" applyBorder="1" applyAlignment="1" applyProtection="1">
      <alignment horizontal="center" vertical="center" wrapText="1"/>
      <protection locked="0"/>
    </xf>
    <xf numFmtId="0" fontId="90" fillId="3" borderId="51" xfId="3" applyFont="1" applyFill="1" applyBorder="1" applyAlignment="1" applyProtection="1">
      <alignment horizontal="center" vertical="center" wrapText="1"/>
      <protection locked="0"/>
    </xf>
    <xf numFmtId="0" fontId="90" fillId="3" borderId="62" xfId="3" applyFont="1" applyFill="1" applyBorder="1" applyAlignment="1" applyProtection="1">
      <alignment horizontal="center" vertical="center" wrapText="1"/>
      <protection locked="0"/>
    </xf>
    <xf numFmtId="164" fontId="3" fillId="7" borderId="28" xfId="0" applyNumberFormat="1" applyFont="1" applyFill="1" applyBorder="1" applyAlignment="1" applyProtection="1">
      <alignment horizontal="center" vertical="center" wrapText="1"/>
      <protection locked="0"/>
    </xf>
    <xf numFmtId="164" fontId="3" fillId="7" borderId="30" xfId="0" applyNumberFormat="1" applyFont="1" applyFill="1" applyBorder="1" applyAlignment="1" applyProtection="1">
      <alignment horizontal="center" vertical="center" wrapText="1"/>
      <protection locked="0"/>
    </xf>
    <xf numFmtId="0" fontId="3" fillId="7" borderId="28" xfId="0" applyFont="1" applyFill="1" applyBorder="1" applyAlignment="1" applyProtection="1">
      <alignment horizontal="center" vertical="center" wrapText="1"/>
      <protection locked="0"/>
    </xf>
    <xf numFmtId="0" fontId="3" fillId="7" borderId="30" xfId="0" applyFont="1" applyFill="1" applyBorder="1" applyAlignment="1" applyProtection="1">
      <alignment horizontal="center" vertical="center" wrapText="1"/>
      <protection locked="0"/>
    </xf>
    <xf numFmtId="0" fontId="3" fillId="7" borderId="31" xfId="0" applyNumberFormat="1" applyFont="1" applyFill="1" applyBorder="1" applyAlignment="1" applyProtection="1">
      <alignment horizontal="center" vertical="center" wrapText="1"/>
      <protection locked="0"/>
    </xf>
    <xf numFmtId="0" fontId="3" fillId="7" borderId="32" xfId="0" applyNumberFormat="1" applyFont="1" applyFill="1" applyBorder="1" applyAlignment="1" applyProtection="1">
      <alignment horizontal="center" vertical="center" wrapText="1"/>
      <protection locked="0"/>
    </xf>
    <xf numFmtId="0" fontId="3" fillId="7" borderId="33" xfId="0" applyFont="1" applyFill="1" applyBorder="1" applyAlignment="1" applyProtection="1">
      <alignment horizontal="center" vertical="center" wrapText="1"/>
      <protection locked="0"/>
    </xf>
    <xf numFmtId="0" fontId="3" fillId="7" borderId="34" xfId="0" applyFont="1" applyFill="1" applyBorder="1" applyAlignment="1" applyProtection="1">
      <alignment horizontal="center" vertical="center" wrapText="1"/>
      <protection locked="0"/>
    </xf>
    <xf numFmtId="0" fontId="38" fillId="0" borderId="0" xfId="3" applyFont="1" applyFill="1" applyBorder="1" applyAlignment="1" applyProtection="1">
      <alignment horizontal="center" vertical="center" wrapText="1"/>
      <protection locked="0"/>
    </xf>
    <xf numFmtId="0" fontId="30" fillId="14" borderId="0" xfId="3" quotePrefix="1" applyFont="1" applyFill="1" applyBorder="1" applyAlignment="1" applyProtection="1">
      <alignment horizontal="center" vertical="center"/>
    </xf>
    <xf numFmtId="0" fontId="25" fillId="22" borderId="3" xfId="3" quotePrefix="1" applyFont="1" applyFill="1" applyBorder="1" applyAlignment="1">
      <alignment horizontal="center" vertical="center" wrapText="1"/>
    </xf>
    <xf numFmtId="0" fontId="25" fillId="22" borderId="4" xfId="3" quotePrefix="1" applyFont="1" applyFill="1" applyBorder="1" applyAlignment="1">
      <alignment horizontal="center" vertical="center" wrapText="1"/>
    </xf>
    <xf numFmtId="0" fontId="25" fillId="22" borderId="5" xfId="3" quotePrefix="1" applyFont="1" applyFill="1" applyBorder="1" applyAlignment="1">
      <alignment horizontal="center" vertical="center" wrapText="1"/>
    </xf>
    <xf numFmtId="0" fontId="30" fillId="32" borderId="1" xfId="3" quotePrefix="1" applyFont="1" applyFill="1" applyBorder="1" applyAlignment="1" applyProtection="1">
      <alignment horizontal="center" vertical="center"/>
    </xf>
    <xf numFmtId="0" fontId="30" fillId="32" borderId="1" xfId="3" quotePrefix="1" applyFont="1" applyFill="1" applyBorder="1" applyAlignment="1" applyProtection="1">
      <alignment horizontal="center" vertical="center"/>
      <protection locked="0"/>
    </xf>
    <xf numFmtId="0" fontId="30" fillId="33" borderId="1" xfId="3" quotePrefix="1" applyFont="1" applyFill="1" applyBorder="1" applyAlignment="1" applyProtection="1">
      <alignment horizontal="center" vertical="center"/>
    </xf>
    <xf numFmtId="0" fontId="30" fillId="33" borderId="1" xfId="3" quotePrefix="1" applyFont="1" applyFill="1" applyBorder="1" applyAlignment="1" applyProtection="1">
      <alignment horizontal="center" vertical="center"/>
      <protection locked="0"/>
    </xf>
    <xf numFmtId="0" fontId="77" fillId="0" borderId="3" xfId="3" applyFont="1" applyFill="1" applyBorder="1" applyAlignment="1" applyProtection="1">
      <alignment horizontal="center" vertical="top" wrapText="1"/>
      <protection locked="0"/>
    </xf>
    <xf numFmtId="0" fontId="77" fillId="0" borderId="4" xfId="3" applyFont="1" applyFill="1" applyBorder="1" applyAlignment="1" applyProtection="1">
      <alignment horizontal="center" vertical="top" wrapText="1"/>
      <protection locked="0"/>
    </xf>
    <xf numFmtId="0" fontId="77" fillId="0" borderId="5" xfId="3" applyFont="1" applyFill="1" applyBorder="1" applyAlignment="1" applyProtection="1">
      <alignment horizontal="center" vertical="top" wrapText="1"/>
      <protection locked="0"/>
    </xf>
    <xf numFmtId="0" fontId="30" fillId="17" borderId="0" xfId="3" applyFont="1" applyFill="1" applyBorder="1" applyAlignment="1" applyProtection="1">
      <alignment horizontal="center" vertical="center"/>
    </xf>
    <xf numFmtId="0" fontId="25" fillId="23" borderId="3" xfId="3" quotePrefix="1" applyFont="1" applyFill="1" applyBorder="1" applyAlignment="1">
      <alignment horizontal="center" vertical="center" wrapText="1"/>
    </xf>
    <xf numFmtId="0" fontId="25" fillId="23" borderId="4" xfId="3" quotePrefix="1" applyFont="1" applyFill="1" applyBorder="1" applyAlignment="1">
      <alignment horizontal="center" vertical="center" wrapText="1"/>
    </xf>
    <xf numFmtId="0" fontId="25" fillId="23" borderId="5" xfId="3" quotePrefix="1" applyFont="1" applyFill="1" applyBorder="1" applyAlignment="1">
      <alignment horizontal="center" vertical="center" wrapText="1"/>
    </xf>
    <xf numFmtId="0" fontId="30" fillId="14" borderId="0" xfId="3" applyFont="1" applyFill="1" applyBorder="1" applyAlignment="1" applyProtection="1">
      <alignment horizontal="center" vertical="center" wrapText="1"/>
    </xf>
    <xf numFmtId="0" fontId="25" fillId="20" borderId="38" xfId="3" quotePrefix="1" applyFont="1" applyFill="1" applyBorder="1" applyAlignment="1">
      <alignment horizontal="center" vertical="center" wrapText="1"/>
    </xf>
    <xf numFmtId="0" fontId="25" fillId="20" borderId="39" xfId="3" quotePrefix="1" applyFont="1" applyFill="1" applyBorder="1" applyAlignment="1">
      <alignment horizontal="center" vertical="center" wrapText="1"/>
    </xf>
    <xf numFmtId="0" fontId="25" fillId="20" borderId="40" xfId="3" quotePrefix="1" applyFont="1" applyFill="1" applyBorder="1" applyAlignment="1">
      <alignment horizontal="center" vertical="center" wrapText="1"/>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25" fillId="21" borderId="3" xfId="3" quotePrefix="1" applyFont="1" applyFill="1" applyBorder="1" applyAlignment="1">
      <alignment horizontal="center" vertical="center" wrapText="1"/>
    </xf>
    <xf numFmtId="0" fontId="25" fillId="21" borderId="4" xfId="3" quotePrefix="1" applyFont="1" applyFill="1" applyBorder="1" applyAlignment="1">
      <alignment horizontal="center" vertical="center" wrapText="1"/>
    </xf>
    <xf numFmtId="0" fontId="25" fillId="21" borderId="5" xfId="3" quotePrefix="1" applyFont="1" applyFill="1" applyBorder="1" applyAlignment="1">
      <alignment horizontal="center" vertical="center" wrapText="1"/>
    </xf>
    <xf numFmtId="0" fontId="30" fillId="17" borderId="0" xfId="3" applyFont="1" applyFill="1" applyBorder="1" applyAlignment="1" applyProtection="1">
      <alignment horizontal="center" vertical="center" wrapText="1"/>
    </xf>
    <xf numFmtId="0" fontId="30" fillId="14" borderId="6" xfId="3" applyFont="1" applyFill="1" applyBorder="1" applyAlignment="1" applyProtection="1">
      <alignment horizontal="center" vertical="center" wrapText="1"/>
    </xf>
    <xf numFmtId="0" fontId="71" fillId="10" borderId="0" xfId="3" applyFont="1" applyFill="1" applyBorder="1" applyAlignment="1">
      <alignment horizontal="center" vertical="center" wrapText="1"/>
    </xf>
    <xf numFmtId="0" fontId="28" fillId="10" borderId="0" xfId="3" applyFont="1" applyFill="1" applyBorder="1" applyAlignment="1">
      <alignment horizontal="center" vertical="center" wrapText="1"/>
    </xf>
    <xf numFmtId="0" fontId="3" fillId="0" borderId="28" xfId="0" applyFont="1" applyBorder="1" applyAlignment="1" applyProtection="1">
      <alignment vertical="center" wrapText="1"/>
      <protection locked="0"/>
    </xf>
    <xf numFmtId="0" fontId="3" fillId="0" borderId="29" xfId="0" applyFont="1"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25" fillId="20" borderId="3" xfId="3" quotePrefix="1" applyFont="1" applyFill="1" applyBorder="1" applyAlignment="1">
      <alignment horizontal="center" vertical="top" wrapText="1"/>
    </xf>
    <xf numFmtId="0" fontId="25" fillId="20" borderId="4" xfId="3" quotePrefix="1" applyFont="1" applyFill="1" applyBorder="1" applyAlignment="1">
      <alignment horizontal="center" vertical="top" wrapText="1"/>
    </xf>
    <xf numFmtId="0" fontId="25" fillId="20" borderId="5" xfId="3" quotePrefix="1" applyFont="1" applyFill="1" applyBorder="1" applyAlignment="1">
      <alignment horizontal="center" vertical="top" wrapText="1"/>
    </xf>
    <xf numFmtId="0" fontId="30" fillId="15" borderId="0" xfId="3" applyFont="1" applyFill="1" applyBorder="1" applyAlignment="1" applyProtection="1">
      <alignment horizontal="center" vertical="center"/>
    </xf>
    <xf numFmtId="0" fontId="31" fillId="15" borderId="0" xfId="3" applyFont="1" applyFill="1" applyBorder="1" applyAlignment="1" applyProtection="1">
      <alignment horizontal="center" vertical="center"/>
    </xf>
    <xf numFmtId="0" fontId="13" fillId="7" borderId="48" xfId="3" applyFont="1" applyFill="1" applyBorder="1" applyAlignment="1" applyProtection="1">
      <alignment horizontal="center" vertical="center" wrapText="1"/>
      <protection locked="0"/>
    </xf>
    <xf numFmtId="0" fontId="28" fillId="19" borderId="0" xfId="3" applyFont="1" applyFill="1" applyBorder="1" applyAlignment="1" applyProtection="1">
      <alignment horizontal="center" vertical="center" wrapText="1"/>
    </xf>
    <xf numFmtId="0" fontId="28" fillId="19" borderId="0" xfId="3" applyFont="1" applyFill="1" applyBorder="1" applyAlignment="1" applyProtection="1">
      <alignment horizontal="center" vertical="center"/>
    </xf>
    <xf numFmtId="0" fontId="60" fillId="3" borderId="0" xfId="3" applyNumberFormat="1" applyFont="1" applyFill="1" applyBorder="1" applyAlignment="1" applyProtection="1">
      <alignment horizontal="center" vertical="center" wrapText="1"/>
      <protection locked="0"/>
    </xf>
    <xf numFmtId="0" fontId="60" fillId="3" borderId="54" xfId="3" applyNumberFormat="1" applyFont="1" applyFill="1" applyBorder="1" applyAlignment="1" applyProtection="1">
      <alignment horizontal="center" vertical="center" wrapText="1"/>
      <protection locked="0"/>
    </xf>
    <xf numFmtId="0" fontId="30" fillId="14" borderId="0" xfId="3" applyFont="1" applyFill="1" applyBorder="1" applyAlignment="1" applyProtection="1">
      <alignment horizontal="center" vertical="center"/>
    </xf>
    <xf numFmtId="0" fontId="25" fillId="20" borderId="3" xfId="3" quotePrefix="1" applyFont="1" applyFill="1" applyBorder="1" applyAlignment="1">
      <alignment horizontal="center" vertical="center" wrapText="1"/>
    </xf>
    <xf numFmtId="0" fontId="25" fillId="20" borderId="4" xfId="3" quotePrefix="1" applyFont="1" applyFill="1" applyBorder="1" applyAlignment="1">
      <alignment horizontal="center" vertical="center" wrapText="1"/>
    </xf>
    <xf numFmtId="0" fontId="25" fillId="20" borderId="5" xfId="3" quotePrefix="1" applyFont="1" applyFill="1" applyBorder="1" applyAlignment="1">
      <alignment horizontal="center" vertical="center" wrapText="1"/>
    </xf>
    <xf numFmtId="0" fontId="30" fillId="15" borderId="0" xfId="3" applyFont="1" applyFill="1" applyBorder="1" applyAlignment="1" applyProtection="1">
      <alignment horizontal="center" vertical="center" wrapText="1"/>
    </xf>
    <xf numFmtId="0" fontId="77" fillId="0" borderId="41" xfId="3" applyFont="1" applyFill="1" applyBorder="1" applyAlignment="1" applyProtection="1">
      <alignment horizontal="center" vertical="top" wrapText="1"/>
      <protection locked="0"/>
    </xf>
    <xf numFmtId="0" fontId="77" fillId="0" borderId="42" xfId="3" applyFont="1" applyFill="1" applyBorder="1" applyAlignment="1" applyProtection="1">
      <alignment horizontal="center" vertical="top" wrapText="1"/>
      <protection locked="0"/>
    </xf>
    <xf numFmtId="0" fontId="77" fillId="0" borderId="43" xfId="3" applyFont="1" applyFill="1" applyBorder="1" applyAlignment="1" applyProtection="1">
      <alignment horizontal="center" vertical="top" wrapText="1"/>
      <protection locked="0"/>
    </xf>
    <xf numFmtId="0" fontId="30" fillId="16" borderId="0" xfId="3" applyFont="1" applyFill="1" applyBorder="1" applyAlignment="1" applyProtection="1">
      <alignment horizontal="center" vertical="center"/>
    </xf>
    <xf numFmtId="0" fontId="6" fillId="3" borderId="0" xfId="3" applyFont="1" applyFill="1" applyBorder="1" applyAlignment="1" applyProtection="1">
      <alignment horizontal="center" vertical="center"/>
      <protection locked="0"/>
    </xf>
    <xf numFmtId="0" fontId="6" fillId="3" borderId="54" xfId="3" applyFont="1" applyFill="1" applyBorder="1" applyAlignment="1" applyProtection="1">
      <alignment horizontal="center" vertical="center"/>
      <protection locked="0"/>
    </xf>
    <xf numFmtId="0" fontId="30" fillId="16" borderId="0" xfId="3" quotePrefix="1" applyFont="1" applyFill="1" applyBorder="1" applyAlignment="1" applyProtection="1">
      <alignment horizontal="center" vertical="center"/>
    </xf>
    <xf numFmtId="0" fontId="90" fillId="3" borderId="0" xfId="3" applyFont="1" applyFill="1" applyBorder="1" applyAlignment="1" applyProtection="1">
      <alignment horizontal="center" vertical="center" wrapText="1"/>
      <protection locked="0"/>
    </xf>
    <xf numFmtId="0" fontId="90" fillId="3" borderId="54" xfId="3" applyFont="1" applyFill="1" applyBorder="1" applyAlignment="1" applyProtection="1">
      <alignment horizontal="center" vertical="center" wrapText="1"/>
      <protection locked="0"/>
    </xf>
    <xf numFmtId="0" fontId="90" fillId="0" borderId="0" xfId="3" applyFont="1" applyFill="1" applyBorder="1" applyAlignment="1" applyProtection="1">
      <alignment horizontal="center" vertical="center" wrapText="1"/>
      <protection locked="0"/>
    </xf>
    <xf numFmtId="0" fontId="90" fillId="0" borderId="63" xfId="3" applyFont="1" applyFill="1" applyBorder="1" applyAlignment="1" applyProtection="1">
      <alignment horizontal="center" vertical="center" wrapText="1"/>
      <protection locked="0"/>
    </xf>
    <xf numFmtId="0" fontId="6" fillId="0" borderId="0" xfId="3" applyFont="1" applyFill="1" applyBorder="1" applyAlignment="1" applyProtection="1">
      <alignment horizontal="center" vertical="center"/>
      <protection locked="0"/>
    </xf>
    <xf numFmtId="0" fontId="30" fillId="16" borderId="0" xfId="3" applyFont="1" applyFill="1" applyBorder="1" applyAlignment="1" applyProtection="1">
      <alignment horizontal="center" vertical="center" wrapText="1"/>
    </xf>
    <xf numFmtId="0" fontId="25" fillId="22" borderId="3" xfId="3" quotePrefix="1" applyFont="1" applyFill="1" applyBorder="1" applyAlignment="1">
      <alignment horizontal="center" vertical="top" wrapText="1"/>
    </xf>
    <xf numFmtId="0" fontId="25" fillId="22" borderId="4" xfId="3" quotePrefix="1" applyFont="1" applyFill="1" applyBorder="1" applyAlignment="1">
      <alignment horizontal="center" vertical="top" wrapText="1"/>
    </xf>
    <xf numFmtId="0" fontId="25" fillId="22" borderId="5" xfId="3" quotePrefix="1" applyFont="1" applyFill="1" applyBorder="1" applyAlignment="1">
      <alignment horizontal="center" vertical="top" wrapText="1"/>
    </xf>
    <xf numFmtId="0" fontId="68" fillId="12" borderId="0" xfId="0" quotePrefix="1" applyFont="1" applyFill="1" applyBorder="1" applyAlignment="1">
      <alignment horizontal="left" vertical="center" wrapText="1"/>
    </xf>
    <xf numFmtId="0" fontId="0" fillId="25" borderId="14" xfId="0" applyFont="1" applyFill="1" applyBorder="1" applyAlignment="1">
      <alignment vertical="center"/>
    </xf>
    <xf numFmtId="0" fontId="3" fillId="0" borderId="0" xfId="0" quotePrefix="1" applyFont="1" applyFill="1" applyBorder="1" applyAlignment="1">
      <alignment horizontal="left" vertical="center"/>
    </xf>
    <xf numFmtId="0" fontId="3" fillId="0" borderId="0" xfId="0" applyFont="1" applyFill="1" applyBorder="1" applyAlignment="1">
      <alignment horizontal="left" vertical="center"/>
    </xf>
    <xf numFmtId="0" fontId="3" fillId="12" borderId="0" xfId="0" quotePrefix="1" applyFont="1" applyFill="1" applyBorder="1" applyAlignment="1">
      <alignment horizontal="left" vertical="center"/>
    </xf>
    <xf numFmtId="0" fontId="3" fillId="12" borderId="0" xfId="0" applyFont="1" applyFill="1" applyBorder="1" applyAlignment="1">
      <alignment horizontal="left" vertical="center"/>
    </xf>
    <xf numFmtId="0" fontId="3" fillId="0" borderId="0" xfId="0" quotePrefix="1" applyFont="1" applyFill="1" applyBorder="1" applyAlignment="1">
      <alignment horizontal="left" vertical="center" wrapText="1"/>
    </xf>
    <xf numFmtId="0" fontId="0" fillId="25" borderId="35" xfId="0" applyFont="1" applyFill="1" applyBorder="1" applyAlignment="1">
      <alignment vertical="center"/>
    </xf>
    <xf numFmtId="0" fontId="0" fillId="25" borderId="36" xfId="0" applyFont="1" applyFill="1" applyBorder="1" applyAlignment="1">
      <alignment vertical="center"/>
    </xf>
    <xf numFmtId="0" fontId="0" fillId="25" borderId="14" xfId="0" applyFont="1" applyFill="1" applyBorder="1" applyAlignment="1">
      <alignment horizontal="center" vertical="center"/>
    </xf>
    <xf numFmtId="0" fontId="1" fillId="24" borderId="14" xfId="0" quotePrefix="1" applyFont="1" applyFill="1" applyBorder="1" applyAlignment="1">
      <alignment horizontal="center" vertical="center" wrapText="1"/>
    </xf>
    <xf numFmtId="0" fontId="1" fillId="24" borderId="14" xfId="0" applyFont="1" applyFill="1" applyBorder="1" applyAlignment="1">
      <alignment horizontal="center" vertical="center"/>
    </xf>
    <xf numFmtId="9" fontId="94" fillId="12" borderId="0" xfId="0" applyNumberFormat="1" applyFont="1" applyFill="1" applyBorder="1" applyAlignment="1">
      <alignment horizontal="right" vertical="top"/>
    </xf>
    <xf numFmtId="0" fontId="18" fillId="0" borderId="0" xfId="0" applyFont="1" applyFill="1" applyBorder="1" applyAlignment="1">
      <alignment horizontal="center"/>
    </xf>
    <xf numFmtId="0" fontId="95" fillId="12" borderId="0" xfId="1" applyNumberFormat="1" applyFont="1" applyFill="1" applyBorder="1" applyAlignment="1">
      <alignment horizontal="left" vertical="top" indent="20"/>
    </xf>
    <xf numFmtId="0" fontId="95" fillId="12" borderId="22" xfId="1" applyNumberFormat="1" applyFont="1" applyFill="1" applyBorder="1" applyAlignment="1">
      <alignment horizontal="left" vertical="top" indent="20"/>
    </xf>
    <xf numFmtId="0" fontId="96" fillId="12" borderId="0" xfId="0" applyFont="1" applyFill="1" applyBorder="1" applyAlignment="1">
      <alignment vertical="center"/>
    </xf>
  </cellXfs>
  <cellStyles count="4">
    <cellStyle name="Hyperlink" xfId="2" builtinId="8"/>
    <cellStyle name="Normal" xfId="0" builtinId="0"/>
    <cellStyle name="Normal 2" xfId="3" xr:uid="{00000000-0005-0000-0000-000002000000}"/>
    <cellStyle name="Percent" xfId="1" builtinId="5"/>
  </cellStyles>
  <dxfs count="1">
    <dxf>
      <fill>
        <patternFill>
          <bgColor rgb="FF92D050"/>
        </patternFill>
      </fill>
    </dxf>
  </dxfs>
  <tableStyles count="0" defaultTableStyle="TableStyleMedium2" defaultPivotStyle="PivotStyleLight16"/>
  <colors>
    <mruColors>
      <color rgb="FFCF2BA4"/>
      <color rgb="FFB0DD7F"/>
      <color rgb="FFE16DC3"/>
      <color rgb="FFFDFBBB"/>
      <color rgb="FFDFF1CB"/>
      <color rgb="FFFDFAC3"/>
      <color rgb="FFFDFDBB"/>
      <color rgb="FFFEFCA2"/>
      <color rgb="FFEBDE91"/>
      <color rgb="FFE5C1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79886411958126"/>
          <c:y val="0.25808652819594563"/>
          <c:w val="0.46892651213908443"/>
          <c:h val="0.55069555901426293"/>
        </c:manualLayout>
      </c:layout>
      <c:doughnutChart>
        <c:varyColors val="1"/>
        <c:ser>
          <c:idx val="0"/>
          <c:order val="0"/>
          <c:dPt>
            <c:idx val="0"/>
            <c:bubble3D val="0"/>
            <c:spPr>
              <a:solidFill>
                <a:srgbClr val="92D050"/>
              </a:solidFill>
            </c:spPr>
            <c:extLst>
              <c:ext xmlns:c16="http://schemas.microsoft.com/office/drawing/2014/chart" uri="{C3380CC4-5D6E-409C-BE32-E72D297353CC}">
                <c16:uniqueId val="{00000000-86AC-450C-82CF-FA5947B40AE9}"/>
              </c:ext>
            </c:extLst>
          </c:dPt>
          <c:dPt>
            <c:idx val="1"/>
            <c:bubble3D val="0"/>
            <c:spPr>
              <a:solidFill>
                <a:srgbClr val="FFC000"/>
              </a:solidFill>
            </c:spPr>
            <c:extLst>
              <c:ext xmlns:c16="http://schemas.microsoft.com/office/drawing/2014/chart" uri="{C3380CC4-5D6E-409C-BE32-E72D297353CC}">
                <c16:uniqueId val="{00000001-86AC-450C-82CF-FA5947B40AE9}"/>
              </c:ext>
            </c:extLst>
          </c:dPt>
          <c:dPt>
            <c:idx val="2"/>
            <c:bubble3D val="0"/>
            <c:spPr>
              <a:solidFill>
                <a:schemeClr val="bg1">
                  <a:lumMod val="85000"/>
                </a:schemeClr>
              </a:solidFill>
            </c:spPr>
            <c:extLst>
              <c:ext xmlns:c16="http://schemas.microsoft.com/office/drawing/2014/chart" uri="{C3380CC4-5D6E-409C-BE32-E72D297353CC}">
                <c16:uniqueId val="{00000002-86AC-450C-82CF-FA5947B40AE9}"/>
              </c:ext>
            </c:extLst>
          </c:dPt>
          <c:cat>
            <c:strRef>
              <c:f>'3. Dashboard'!$E$1:$G$1</c:f>
              <c:strCache>
                <c:ptCount val="3"/>
                <c:pt idx="0">
                  <c:v>#Yes at wrap</c:v>
                </c:pt>
                <c:pt idx="1">
                  <c:v>No</c:v>
                </c:pt>
                <c:pt idx="2">
                  <c:v>Unanswered</c:v>
                </c:pt>
              </c:strCache>
            </c:strRef>
          </c:cat>
          <c:val>
            <c:numRef>
              <c:f>'3. Dashboard'!$E$22:$G$22</c:f>
              <c:numCache>
                <c:formatCode>General</c:formatCode>
                <c:ptCount val="3"/>
                <c:pt idx="0">
                  <c:v>0</c:v>
                </c:pt>
                <c:pt idx="1">
                  <c:v>0</c:v>
                </c:pt>
                <c:pt idx="2">
                  <c:v>112</c:v>
                </c:pt>
              </c:numCache>
            </c:numRef>
          </c:val>
          <c:extLst>
            <c:ext xmlns:c16="http://schemas.microsoft.com/office/drawing/2014/chart" uri="{C3380CC4-5D6E-409C-BE32-E72D297353CC}">
              <c16:uniqueId val="{00000003-86AC-450C-82CF-FA5947B40AE9}"/>
            </c:ext>
          </c:extLst>
        </c:ser>
        <c:dLbls>
          <c:showLegendKey val="0"/>
          <c:showVal val="0"/>
          <c:showCatName val="0"/>
          <c:showSerName val="0"/>
          <c:showPercent val="0"/>
          <c:showBubbleSize val="0"/>
          <c:showLeaderLines val="1"/>
        </c:dLbls>
        <c:firstSliceAng val="0"/>
        <c:holeSize val="50"/>
      </c:doughnutChart>
    </c:plotArea>
    <c:legend>
      <c:legendPos val="r"/>
      <c:legendEntry>
        <c:idx val="0"/>
        <c:txPr>
          <a:bodyPr/>
          <a:lstStyle/>
          <a:p>
            <a:pPr rtl="0">
              <a:defRPr lang="en-US" sz="1100" b="1">
                <a:solidFill>
                  <a:schemeClr val="tx1">
                    <a:lumMod val="75000"/>
                    <a:lumOff val="25000"/>
                  </a:schemeClr>
                </a:solidFill>
              </a:defRPr>
            </a:pPr>
            <a:endParaRPr lang="en-US"/>
          </a:p>
        </c:txPr>
      </c:legendEntry>
      <c:legendEntry>
        <c:idx val="1"/>
        <c:txPr>
          <a:bodyPr/>
          <a:lstStyle/>
          <a:p>
            <a:pPr rtl="0">
              <a:defRPr lang="en-US" sz="1100" b="1">
                <a:solidFill>
                  <a:schemeClr val="tx1">
                    <a:lumMod val="75000"/>
                    <a:lumOff val="25000"/>
                  </a:schemeClr>
                </a:solidFill>
              </a:defRPr>
            </a:pPr>
            <a:endParaRPr lang="en-US"/>
          </a:p>
        </c:txPr>
      </c:legendEntry>
      <c:legendEntry>
        <c:idx val="2"/>
        <c:txPr>
          <a:bodyPr/>
          <a:lstStyle/>
          <a:p>
            <a:pPr rtl="0">
              <a:defRPr lang="en-US" sz="1100" b="1">
                <a:solidFill>
                  <a:schemeClr val="tx1">
                    <a:lumMod val="75000"/>
                    <a:lumOff val="25000"/>
                  </a:schemeClr>
                </a:solidFill>
              </a:defRPr>
            </a:pPr>
            <a:endParaRPr lang="en-US"/>
          </a:p>
        </c:txPr>
      </c:legendEntry>
      <c:layout>
        <c:manualLayout>
          <c:xMode val="edge"/>
          <c:yMode val="edge"/>
          <c:x val="0.58714253117540049"/>
          <c:y val="0.26955272864897839"/>
          <c:w val="0.33494162688607787"/>
          <c:h val="0.15791654517272663"/>
        </c:manualLayout>
      </c:layout>
      <c:overlay val="0"/>
      <c:txPr>
        <a:bodyPr/>
        <a:lstStyle/>
        <a:p>
          <a:pPr rtl="0">
            <a:defRPr lang="en-US" sz="1100" b="1">
              <a:solidFill>
                <a:schemeClr val="tx1">
                  <a:lumMod val="75000"/>
                  <a:lumOff val="25000"/>
                </a:schemeClr>
              </a:solidFill>
            </a:defRPr>
          </a:pPr>
          <a:endParaRPr lang="en-US"/>
        </a:p>
      </c:txPr>
    </c:legend>
    <c:plotVisOnly val="0"/>
    <c:dispBlanksAs val="zero"/>
    <c:showDLblsOverMax val="0"/>
  </c:chart>
  <c:spPr>
    <a:noFill/>
    <a:ln w="0">
      <a:noFill/>
    </a:ln>
  </c:spPr>
  <c:printSettings>
    <c:headerFooter/>
    <c:pageMargins b="0.75000000000000366" l="0.70000000000000062" r="0.70000000000000062" t="0.75000000000000366" header="0.30000000000000032" footer="0.30000000000000032"/>
    <c:pageSetup paperSize="3"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389876672668793E-2"/>
          <c:y val="8.3513187870736583E-2"/>
          <c:w val="0.92791749301704729"/>
          <c:h val="0.89744926902829913"/>
        </c:manualLayout>
      </c:layout>
      <c:barChart>
        <c:barDir val="bar"/>
        <c:grouping val="percentStacked"/>
        <c:varyColors val="0"/>
        <c:ser>
          <c:idx val="0"/>
          <c:order val="0"/>
          <c:tx>
            <c:strRef>
              <c:f>'3. Dashboard'!$H$1</c:f>
              <c:strCache>
                <c:ptCount val="1"/>
                <c:pt idx="0">
                  <c:v>% YES</c:v>
                </c:pt>
              </c:strCache>
            </c:strRef>
          </c:tx>
          <c:spPr>
            <a:solidFill>
              <a:srgbClr val="92D050"/>
            </a:solidFill>
          </c:spPr>
          <c:invertIfNegative val="0"/>
          <c:cat>
            <c:strRef>
              <c:f>'3. Dashboard'!$B$2:$B$21</c:f>
              <c:strCache>
                <c:ptCount val="20"/>
                <c:pt idx="0">
                  <c:v>PRODUCTION </c:v>
                </c:pt>
                <c:pt idx="1">
                  <c:v>ACCOUNTING </c:v>
                </c:pt>
                <c:pt idx="2">
                  <c:v>ART</c:v>
                </c:pt>
                <c:pt idx="3">
                  <c:v>ASSISTANT DIRECTORS</c:v>
                </c:pt>
                <c:pt idx="4">
                  <c:v>CAMERA</c:v>
                </c:pt>
                <c:pt idx="5">
                  <c:v>CATERING</c:v>
                </c:pt>
                <c:pt idx="6">
                  <c:v>CONSTRUCTION</c:v>
                </c:pt>
                <c:pt idx="7">
                  <c:v>COSTUME/WARDROBE</c:v>
                </c:pt>
                <c:pt idx="8">
                  <c:v>CRAFT SERVICE</c:v>
                </c:pt>
                <c:pt idx="9">
                  <c:v>ELECTRIC</c:v>
                </c:pt>
                <c:pt idx="10">
                  <c:v>GREEN</c:v>
                </c:pt>
                <c:pt idx="11">
                  <c:v>GRIP</c:v>
                </c:pt>
                <c:pt idx="12">
                  <c:v>HAIR</c:v>
                </c:pt>
                <c:pt idx="13">
                  <c:v>LOCATION</c:v>
                </c:pt>
                <c:pt idx="14">
                  <c:v>MAKE UP</c:v>
                </c:pt>
                <c:pt idx="15">
                  <c:v>PROP</c:v>
                </c:pt>
                <c:pt idx="16">
                  <c:v>SET DECORATION</c:v>
                </c:pt>
                <c:pt idx="17">
                  <c:v>SPECIAL EFFECTS</c:v>
                </c:pt>
                <c:pt idx="18">
                  <c:v>SOUND</c:v>
                </c:pt>
                <c:pt idx="19">
                  <c:v>TRANSPORTATION</c:v>
                </c:pt>
              </c:strCache>
            </c:strRef>
          </c:cat>
          <c:val>
            <c:numRef>
              <c:f>'3. Dashboard'!$H$2:$H$21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7BE-4990-AC41-79F2E4F0AD65}"/>
            </c:ext>
          </c:extLst>
        </c:ser>
        <c:ser>
          <c:idx val="1"/>
          <c:order val="1"/>
          <c:tx>
            <c:strRef>
              <c:f>'3. Dashboard'!$I$1</c:f>
              <c:strCache>
                <c:ptCount val="1"/>
                <c:pt idx="0">
                  <c:v>% NO</c:v>
                </c:pt>
              </c:strCache>
            </c:strRef>
          </c:tx>
          <c:spPr>
            <a:solidFill>
              <a:srgbClr val="FFC000"/>
            </a:solidFill>
          </c:spPr>
          <c:invertIfNegative val="0"/>
          <c:cat>
            <c:strRef>
              <c:f>'3. Dashboard'!$B$2:$B$21</c:f>
              <c:strCache>
                <c:ptCount val="20"/>
                <c:pt idx="0">
                  <c:v>PRODUCTION </c:v>
                </c:pt>
                <c:pt idx="1">
                  <c:v>ACCOUNTING </c:v>
                </c:pt>
                <c:pt idx="2">
                  <c:v>ART</c:v>
                </c:pt>
                <c:pt idx="3">
                  <c:v>ASSISTANT DIRECTORS</c:v>
                </c:pt>
                <c:pt idx="4">
                  <c:v>CAMERA</c:v>
                </c:pt>
                <c:pt idx="5">
                  <c:v>CATERING</c:v>
                </c:pt>
                <c:pt idx="6">
                  <c:v>CONSTRUCTION</c:v>
                </c:pt>
                <c:pt idx="7">
                  <c:v>COSTUME/WARDROBE</c:v>
                </c:pt>
                <c:pt idx="8">
                  <c:v>CRAFT SERVICE</c:v>
                </c:pt>
                <c:pt idx="9">
                  <c:v>ELECTRIC</c:v>
                </c:pt>
                <c:pt idx="10">
                  <c:v>GREEN</c:v>
                </c:pt>
                <c:pt idx="11">
                  <c:v>GRIP</c:v>
                </c:pt>
                <c:pt idx="12">
                  <c:v>HAIR</c:v>
                </c:pt>
                <c:pt idx="13">
                  <c:v>LOCATION</c:v>
                </c:pt>
                <c:pt idx="14">
                  <c:v>MAKE UP</c:v>
                </c:pt>
                <c:pt idx="15">
                  <c:v>PROP</c:v>
                </c:pt>
                <c:pt idx="16">
                  <c:v>SET DECORATION</c:v>
                </c:pt>
                <c:pt idx="17">
                  <c:v>SPECIAL EFFECTS</c:v>
                </c:pt>
                <c:pt idx="18">
                  <c:v>SOUND</c:v>
                </c:pt>
                <c:pt idx="19">
                  <c:v>TRANSPORTATION</c:v>
                </c:pt>
              </c:strCache>
            </c:strRef>
          </c:cat>
          <c:val>
            <c:numRef>
              <c:f>'3. Dashboard'!$I$2:$I$21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87BE-4990-AC41-79F2E4F0AD65}"/>
            </c:ext>
          </c:extLst>
        </c:ser>
        <c:ser>
          <c:idx val="2"/>
          <c:order val="2"/>
          <c:tx>
            <c:strRef>
              <c:f>'3. Dashboard'!$J$1</c:f>
              <c:strCache>
                <c:ptCount val="1"/>
                <c:pt idx="0">
                  <c:v>% UNANSWERED</c:v>
                </c:pt>
              </c:strCache>
            </c:strRef>
          </c:tx>
          <c:spPr>
            <a:solidFill>
              <a:schemeClr val="bg1">
                <a:lumMod val="85000"/>
              </a:schemeClr>
            </a:solidFill>
          </c:spPr>
          <c:invertIfNegative val="0"/>
          <c:cat>
            <c:strRef>
              <c:f>'3. Dashboard'!$B$2:$B$21</c:f>
              <c:strCache>
                <c:ptCount val="20"/>
                <c:pt idx="0">
                  <c:v>PRODUCTION </c:v>
                </c:pt>
                <c:pt idx="1">
                  <c:v>ACCOUNTING </c:v>
                </c:pt>
                <c:pt idx="2">
                  <c:v>ART</c:v>
                </c:pt>
                <c:pt idx="3">
                  <c:v>ASSISTANT DIRECTORS</c:v>
                </c:pt>
                <c:pt idx="4">
                  <c:v>CAMERA</c:v>
                </c:pt>
                <c:pt idx="5">
                  <c:v>CATERING</c:v>
                </c:pt>
                <c:pt idx="6">
                  <c:v>CONSTRUCTION</c:v>
                </c:pt>
                <c:pt idx="7">
                  <c:v>COSTUME/WARDROBE</c:v>
                </c:pt>
                <c:pt idx="8">
                  <c:v>CRAFT SERVICE</c:v>
                </c:pt>
                <c:pt idx="9">
                  <c:v>ELECTRIC</c:v>
                </c:pt>
                <c:pt idx="10">
                  <c:v>GREEN</c:v>
                </c:pt>
                <c:pt idx="11">
                  <c:v>GRIP</c:v>
                </c:pt>
                <c:pt idx="12">
                  <c:v>HAIR</c:v>
                </c:pt>
                <c:pt idx="13">
                  <c:v>LOCATION</c:v>
                </c:pt>
                <c:pt idx="14">
                  <c:v>MAKE UP</c:v>
                </c:pt>
                <c:pt idx="15">
                  <c:v>PROP</c:v>
                </c:pt>
                <c:pt idx="16">
                  <c:v>SET DECORATION</c:v>
                </c:pt>
                <c:pt idx="17">
                  <c:v>SPECIAL EFFECTS</c:v>
                </c:pt>
                <c:pt idx="18">
                  <c:v>SOUND</c:v>
                </c:pt>
                <c:pt idx="19">
                  <c:v>TRANSPORTATION</c:v>
                </c:pt>
              </c:strCache>
            </c:strRef>
          </c:cat>
          <c:val>
            <c:numRef>
              <c:f>'3. Dashboard'!$J$2:$J$21</c:f>
              <c:numCache>
                <c:formatCode>0%</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c:ext xmlns:c16="http://schemas.microsoft.com/office/drawing/2014/chart" uri="{C3380CC4-5D6E-409C-BE32-E72D297353CC}">
              <c16:uniqueId val="{00000002-87BE-4990-AC41-79F2E4F0AD65}"/>
            </c:ext>
          </c:extLst>
        </c:ser>
        <c:dLbls>
          <c:showLegendKey val="0"/>
          <c:showVal val="0"/>
          <c:showCatName val="0"/>
          <c:showSerName val="0"/>
          <c:showPercent val="0"/>
          <c:showBubbleSize val="0"/>
        </c:dLbls>
        <c:gapWidth val="51"/>
        <c:overlap val="100"/>
        <c:axId val="215439696"/>
        <c:axId val="273474408"/>
      </c:barChart>
      <c:catAx>
        <c:axId val="215439696"/>
        <c:scaling>
          <c:orientation val="maxMin"/>
        </c:scaling>
        <c:delete val="1"/>
        <c:axPos val="l"/>
        <c:numFmt formatCode="General" sourceLinked="0"/>
        <c:majorTickMark val="out"/>
        <c:minorTickMark val="none"/>
        <c:tickLblPos val="nextTo"/>
        <c:crossAx val="273474408"/>
        <c:crosses val="autoZero"/>
        <c:auto val="1"/>
        <c:lblAlgn val="ctr"/>
        <c:lblOffset val="100"/>
        <c:noMultiLvlLbl val="0"/>
      </c:catAx>
      <c:valAx>
        <c:axId val="273474408"/>
        <c:scaling>
          <c:orientation val="minMax"/>
        </c:scaling>
        <c:delete val="0"/>
        <c:axPos val="t"/>
        <c:numFmt formatCode="0%" sourceLinked="1"/>
        <c:majorTickMark val="out"/>
        <c:minorTickMark val="none"/>
        <c:tickLblPos val="nextTo"/>
        <c:txPr>
          <a:bodyPr/>
          <a:lstStyle/>
          <a:p>
            <a:pPr>
              <a:defRPr lang="en-US"/>
            </a:pPr>
            <a:endParaRPr lang="en-US"/>
          </a:p>
        </c:txPr>
        <c:crossAx val="215439696"/>
        <c:crosses val="autoZero"/>
        <c:crossBetween val="between"/>
      </c:valAx>
      <c:spPr>
        <a:noFill/>
      </c:spPr>
    </c:plotArea>
    <c:plotVisOnly val="0"/>
    <c:dispBlanksAs val="gap"/>
    <c:showDLblsOverMax val="0"/>
  </c:chart>
  <c:spPr>
    <a:noFill/>
    <a:ln>
      <a:noFill/>
    </a:ln>
  </c:spPr>
  <c:printSettings>
    <c:headerFooter/>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reenproductionguide.com" TargetMode="External"/><Relationship Id="rId1" Type="http://schemas.openxmlformats.org/officeDocument/2006/relationships/image" Target="../media/image1.png"/><Relationship Id="rId4" Type="http://schemas.openxmlformats.org/officeDocument/2006/relationships/hyperlink" Target="http://www.greenproductionguide.com/tools/best-practice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www.greenproductionguide.com" TargetMode="External"/><Relationship Id="rId2" Type="http://schemas.openxmlformats.org/officeDocument/2006/relationships/image" Target="../media/image3.png"/><Relationship Id="rId1" Type="http://schemas.openxmlformats.org/officeDocument/2006/relationships/hyperlink" Target="http://www.greenproductionguide.com/tools/best-practices/" TargetMode="External"/><Relationship Id="rId6" Type="http://schemas.openxmlformats.org/officeDocument/2006/relationships/image" Target="../media/image4.png"/><Relationship Id="rId5" Type="http://schemas.openxmlformats.org/officeDocument/2006/relationships/hyperlink" Target="http://www.green4ema.org"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hyperlink" Target="http://www.greenproductionguide.com" TargetMode="External"/></Relationships>
</file>

<file path=xl/drawings/drawing1.xml><?xml version="1.0" encoding="utf-8"?>
<xdr:wsDr xmlns:xdr="http://schemas.openxmlformats.org/drawingml/2006/spreadsheetDrawing" xmlns:a="http://schemas.openxmlformats.org/drawingml/2006/main">
  <xdr:twoCellAnchor>
    <xdr:from>
      <xdr:col>1</xdr:col>
      <xdr:colOff>238125</xdr:colOff>
      <xdr:row>16</xdr:row>
      <xdr:rowOff>0</xdr:rowOff>
    </xdr:from>
    <xdr:to>
      <xdr:col>16</xdr:col>
      <xdr:colOff>301626</xdr:colOff>
      <xdr:row>32</xdr:row>
      <xdr:rowOff>254000</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508000" y="5476875"/>
          <a:ext cx="12128501" cy="46196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1</xdr:col>
      <xdr:colOff>158750</xdr:colOff>
      <xdr:row>3</xdr:row>
      <xdr:rowOff>179915</xdr:rowOff>
    </xdr:from>
    <xdr:to>
      <xdr:col>2</xdr:col>
      <xdr:colOff>539751</xdr:colOff>
      <xdr:row>3</xdr:row>
      <xdr:rowOff>1133474</xdr:rowOff>
    </xdr:to>
    <xdr:pic>
      <xdr:nvPicPr>
        <xdr:cNvPr id="2" name="Picture 1" descr="peach.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941915"/>
          <a:ext cx="0" cy="10584"/>
        </a:xfrm>
        <a:prstGeom prst="rect">
          <a:avLst/>
        </a:prstGeom>
      </xdr:spPr>
    </xdr:pic>
    <xdr:clientData/>
  </xdr:twoCellAnchor>
  <xdr:oneCellAnchor>
    <xdr:from>
      <xdr:col>2</xdr:col>
      <xdr:colOff>571500</xdr:colOff>
      <xdr:row>3</xdr:row>
      <xdr:rowOff>120650</xdr:rowOff>
    </xdr:from>
    <xdr:ext cx="4314825" cy="1074077"/>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19225" y="825500"/>
          <a:ext cx="4314825" cy="10740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100" b="1">
              <a:solidFill>
                <a:schemeClr val="tx1">
                  <a:lumMod val="75000"/>
                  <a:lumOff val="25000"/>
                </a:schemeClr>
              </a:solidFill>
              <a:latin typeface="Arial Black" pitchFamily="34" charset="0"/>
            </a:rPr>
            <a:t>PEACH:</a:t>
          </a:r>
          <a:r>
            <a:rPr lang="en-CA" sz="1100" b="1" baseline="0">
              <a:solidFill>
                <a:schemeClr val="tx1">
                  <a:lumMod val="75000"/>
                  <a:lumOff val="25000"/>
                </a:schemeClr>
              </a:solidFill>
              <a:latin typeface="Arial Black" pitchFamily="34" charset="0"/>
            </a:rPr>
            <a:t> </a:t>
          </a:r>
          <a:r>
            <a:rPr lang="en-CA" sz="1100" b="1" baseline="0">
              <a:solidFill>
                <a:srgbClr val="008000"/>
              </a:solidFill>
              <a:latin typeface="Arial Black" pitchFamily="34" charset="0"/>
            </a:rPr>
            <a:t>P</a:t>
          </a:r>
          <a:r>
            <a:rPr lang="en-CA" sz="1100" b="1" baseline="0">
              <a:solidFill>
                <a:schemeClr val="tx1">
                  <a:lumMod val="75000"/>
                  <a:lumOff val="25000"/>
                </a:schemeClr>
              </a:solidFill>
              <a:latin typeface="Arial Black" pitchFamily="34" charset="0"/>
            </a:rPr>
            <a:t>roduction </a:t>
          </a:r>
          <a:r>
            <a:rPr lang="en-CA" sz="1100" b="1" baseline="0">
              <a:solidFill>
                <a:srgbClr val="008000"/>
              </a:solidFill>
              <a:latin typeface="Arial Black" pitchFamily="34" charset="0"/>
            </a:rPr>
            <a:t>E</a:t>
          </a:r>
          <a:r>
            <a:rPr lang="en-CA" sz="1100" b="1" baseline="0">
              <a:solidFill>
                <a:schemeClr val="tx1">
                  <a:lumMod val="75000"/>
                  <a:lumOff val="25000"/>
                </a:schemeClr>
              </a:solidFill>
              <a:latin typeface="Arial Black" pitchFamily="34" charset="0"/>
            </a:rPr>
            <a:t>nvironmental </a:t>
          </a:r>
          <a:r>
            <a:rPr lang="en-CA" sz="1100" b="1" baseline="0">
              <a:solidFill>
                <a:srgbClr val="008000"/>
              </a:solidFill>
              <a:latin typeface="Arial Black" pitchFamily="34" charset="0"/>
            </a:rPr>
            <a:t>A</a:t>
          </a:r>
          <a:r>
            <a:rPr lang="en-CA" sz="1100" b="1" baseline="0">
              <a:solidFill>
                <a:schemeClr val="tx1">
                  <a:lumMod val="75000"/>
                  <a:lumOff val="25000"/>
                </a:schemeClr>
              </a:solidFill>
              <a:latin typeface="Arial Black" pitchFamily="34" charset="0"/>
            </a:rPr>
            <a:t>ctions </a:t>
          </a:r>
          <a:r>
            <a:rPr lang="en-CA" sz="1100" b="1" baseline="0">
              <a:solidFill>
                <a:srgbClr val="008000"/>
              </a:solidFill>
              <a:latin typeface="Arial Black" pitchFamily="34" charset="0"/>
            </a:rPr>
            <a:t>CH</a:t>
          </a:r>
          <a:r>
            <a:rPr lang="en-CA" sz="1100" b="1" baseline="0">
              <a:solidFill>
                <a:schemeClr val="tx1">
                  <a:lumMod val="75000"/>
                  <a:lumOff val="25000"/>
                </a:schemeClr>
              </a:solidFill>
              <a:latin typeface="Arial Black" pitchFamily="34" charset="0"/>
            </a:rPr>
            <a:t>ecklist</a:t>
          </a:r>
        </a:p>
        <a:p>
          <a:endParaRPr lang="en-CA" sz="600" baseline="0">
            <a:solidFill>
              <a:schemeClr val="tx1">
                <a:lumMod val="75000"/>
                <a:lumOff val="25000"/>
              </a:schemeClr>
            </a:solidFill>
          </a:endParaRPr>
        </a:p>
        <a:p>
          <a:r>
            <a:rPr lang="en-CA" sz="1100" baseline="0">
              <a:solidFill>
                <a:schemeClr val="tx1">
                  <a:lumMod val="75000"/>
                  <a:lumOff val="25000"/>
                </a:schemeClr>
              </a:solidFill>
            </a:rPr>
            <a:t>Congratulations for incorporating the Green Production Guide's PEACH into your production! Utilizing this worksheet and the other resources on the Green Production Guide's (GPG) website will help organize your production to be a </a:t>
          </a:r>
          <a:r>
            <a:rPr lang="en-CA" sz="1100" b="1" baseline="0">
              <a:solidFill>
                <a:srgbClr val="008000"/>
              </a:solidFill>
            </a:rPr>
            <a:t>sustainable production</a:t>
          </a:r>
          <a:r>
            <a:rPr lang="en-CA" sz="1100" baseline="0"/>
            <a:t>.   </a:t>
          </a:r>
          <a:endParaRPr lang="en-CA" sz="1100"/>
        </a:p>
      </xdr:txBody>
    </xdr:sp>
    <xdr:clientData/>
  </xdr:oneCellAnchor>
  <xdr:twoCellAnchor>
    <xdr:from>
      <xdr:col>1</xdr:col>
      <xdr:colOff>42332</xdr:colOff>
      <xdr:row>3</xdr:row>
      <xdr:rowOff>21166</xdr:rowOff>
    </xdr:from>
    <xdr:to>
      <xdr:col>10</xdr:col>
      <xdr:colOff>4233</xdr:colOff>
      <xdr:row>3</xdr:row>
      <xdr:rowOff>1304925</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0" y="783166"/>
          <a:ext cx="0" cy="169334"/>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12</xdr:col>
      <xdr:colOff>382731</xdr:colOff>
      <xdr:row>0</xdr:row>
      <xdr:rowOff>126423</xdr:rowOff>
    </xdr:from>
    <xdr:to>
      <xdr:col>16</xdr:col>
      <xdr:colOff>20204</xdr:colOff>
      <xdr:row>2</xdr:row>
      <xdr:rowOff>317278</xdr:rowOff>
    </xdr:to>
    <xdr:pic>
      <xdr:nvPicPr>
        <xdr:cNvPr id="5" name="Picture 4" descr="gpg-logo.png">
          <a:hlinkClick xmlns:r="http://schemas.openxmlformats.org/officeDocument/2006/relationships" r:id="rId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8888556" y="126423"/>
          <a:ext cx="3504623" cy="467080"/>
        </a:xfrm>
        <a:prstGeom prst="rect">
          <a:avLst/>
        </a:prstGeom>
      </xdr:spPr>
    </xdr:pic>
    <xdr:clientData/>
  </xdr:twoCellAnchor>
  <xdr:oneCellAnchor>
    <xdr:from>
      <xdr:col>10</xdr:col>
      <xdr:colOff>104774</xdr:colOff>
      <xdr:row>3</xdr:row>
      <xdr:rowOff>15240</xdr:rowOff>
    </xdr:from>
    <xdr:ext cx="4133851" cy="1270635"/>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7331868" y="717709"/>
          <a:ext cx="4133851" cy="1270635"/>
        </a:xfrm>
        <a:prstGeom prst="rect">
          <a:avLst/>
        </a:prstGeom>
        <a:solidFill>
          <a:sysClr val="window" lastClr="FFFFFF"/>
        </a:solidFill>
        <a:ln w="28575">
          <a:solidFill>
            <a:srgbClr val="008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en-CA" sz="400" b="1" baseline="0">
            <a:solidFill>
              <a:schemeClr val="tx1">
                <a:lumMod val="75000"/>
                <a:lumOff val="25000"/>
              </a:schemeClr>
            </a:solidFill>
            <a:latin typeface="+mn-lt"/>
            <a:ea typeface="+mn-ea"/>
            <a:cs typeface="+mn-cs"/>
          </a:endParaRPr>
        </a:p>
        <a:p>
          <a:r>
            <a:rPr lang="en-CA" sz="1400" b="1" baseline="0">
              <a:solidFill>
                <a:schemeClr val="tx1">
                  <a:lumMod val="75000"/>
                  <a:lumOff val="25000"/>
                </a:schemeClr>
              </a:solidFill>
              <a:latin typeface="+mn-lt"/>
              <a:ea typeface="+mn-ea"/>
              <a:cs typeface="+mn-cs"/>
            </a:rPr>
            <a:t>Looking for more?</a:t>
          </a:r>
          <a:endParaRPr lang="en-CA" sz="600" baseline="0">
            <a:solidFill>
              <a:schemeClr val="tx1">
                <a:lumMod val="75000"/>
                <a:lumOff val="25000"/>
              </a:schemeClr>
            </a:solidFill>
            <a:latin typeface="+mn-lt"/>
            <a:ea typeface="+mn-ea"/>
            <a:cs typeface="+mn-cs"/>
          </a:endParaRPr>
        </a:p>
        <a:p>
          <a:r>
            <a:rPr lang="en-CA" sz="1100" b="1" baseline="0">
              <a:solidFill>
                <a:schemeClr val="tx1">
                  <a:lumMod val="75000"/>
                  <a:lumOff val="25000"/>
                </a:schemeClr>
              </a:solidFill>
              <a:latin typeface="+mn-lt"/>
              <a:ea typeface="+mn-ea"/>
              <a:cs typeface="+mn-cs"/>
            </a:rPr>
            <a:t>Check out PEACH+ which is a longer and comprehensive best practices checklist to the PEACH. You can use PEACH+ to take your production </a:t>
          </a:r>
          <a:r>
            <a:rPr lang="en-CA" sz="1100" b="1" baseline="0">
              <a:solidFill>
                <a:srgbClr val="008000"/>
              </a:solidFill>
              <a:latin typeface="+mn-lt"/>
              <a:ea typeface="+mn-ea"/>
              <a:cs typeface="+mn-cs"/>
            </a:rPr>
            <a:t>the extra mile </a:t>
          </a:r>
          <a:r>
            <a:rPr lang="en-CA" sz="1100" b="1" baseline="0">
              <a:solidFill>
                <a:schemeClr val="tx1">
                  <a:lumMod val="75000"/>
                  <a:lumOff val="25000"/>
                </a:schemeClr>
              </a:solidFill>
              <a:latin typeface="+mn-lt"/>
              <a:ea typeface="+mn-ea"/>
              <a:cs typeface="+mn-cs"/>
            </a:rPr>
            <a:t>for sustainable practices.  Find the PEACH+ at </a:t>
          </a:r>
          <a:r>
            <a:rPr lang="en-CA" sz="1100" b="1" baseline="0">
              <a:solidFill>
                <a:srgbClr val="008000"/>
              </a:solidFill>
              <a:latin typeface="+mn-lt"/>
              <a:ea typeface="+mn-ea"/>
              <a:cs typeface="+mn-cs"/>
            </a:rPr>
            <a:t>GreenProductionGuide.com</a:t>
          </a:r>
        </a:p>
        <a:p>
          <a:endParaRPr lang="en-CA" sz="1100" baseline="0">
            <a:solidFill>
              <a:schemeClr val="tx1">
                <a:lumMod val="75000"/>
                <a:lumOff val="25000"/>
              </a:schemeClr>
            </a:solidFill>
            <a:latin typeface="+mn-lt"/>
            <a:ea typeface="+mn-ea"/>
            <a:cs typeface="+mn-cs"/>
          </a:endParaRPr>
        </a:p>
      </xdr:txBody>
    </xdr:sp>
    <xdr:clientData/>
  </xdr:oneCellAnchor>
  <xdr:oneCellAnchor>
    <xdr:from>
      <xdr:col>1</xdr:col>
      <xdr:colOff>127000</xdr:colOff>
      <xdr:row>4</xdr:row>
      <xdr:rowOff>190500</xdr:rowOff>
    </xdr:from>
    <xdr:ext cx="1022075" cy="468013"/>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96875" y="6683375"/>
          <a:ext cx="102207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1</a:t>
          </a:r>
        </a:p>
      </xdr:txBody>
    </xdr:sp>
    <xdr:clientData/>
  </xdr:oneCellAnchor>
  <xdr:oneCellAnchor>
    <xdr:from>
      <xdr:col>1</xdr:col>
      <xdr:colOff>222251</xdr:colOff>
      <xdr:row>4</xdr:row>
      <xdr:rowOff>587374</xdr:rowOff>
    </xdr:from>
    <xdr:ext cx="3730624" cy="1219565"/>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492126" y="7080249"/>
          <a:ext cx="3730624" cy="1219565"/>
        </a:xfrm>
        <a:prstGeom prst="rect">
          <a:avLst/>
        </a:prstGeom>
        <a:solidFill>
          <a:srgbClr val="B34A9B"/>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To use this sheet, make sure everyone is on the same page and set up a meeting with the Department Heads and your production's Green Contact/Sustainability Office/Executive to develop a sustainable action plan.</a:t>
          </a:r>
        </a:p>
        <a:p>
          <a:endParaRPr lang="en-CA" sz="1200" b="1">
            <a:solidFill>
              <a:schemeClr val="bg1"/>
            </a:solidFill>
          </a:endParaRPr>
        </a:p>
      </xdr:txBody>
    </xdr:sp>
    <xdr:clientData/>
  </xdr:oneCellAnchor>
  <xdr:oneCellAnchor>
    <xdr:from>
      <xdr:col>7</xdr:col>
      <xdr:colOff>31750</xdr:colOff>
      <xdr:row>4</xdr:row>
      <xdr:rowOff>190500</xdr:rowOff>
    </xdr:from>
    <xdr:ext cx="1022075" cy="468013"/>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4651375" y="6683375"/>
          <a:ext cx="102207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2</a:t>
          </a:r>
        </a:p>
      </xdr:txBody>
    </xdr:sp>
    <xdr:clientData/>
  </xdr:oneCellAnchor>
  <xdr:oneCellAnchor>
    <xdr:from>
      <xdr:col>7</xdr:col>
      <xdr:colOff>79374</xdr:colOff>
      <xdr:row>4</xdr:row>
      <xdr:rowOff>603250</xdr:rowOff>
    </xdr:from>
    <xdr:ext cx="5270501" cy="1219565"/>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689474" y="2670175"/>
          <a:ext cx="5270501" cy="1219565"/>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Once you've defined a plan, the PEACH acts as a measuring tool to keep everyone on track for a sustainable production and also measures the efforts and successes of each department.  Go</a:t>
          </a:r>
          <a:r>
            <a:rPr lang="en-CA" sz="1200" b="1" baseline="0">
              <a:solidFill>
                <a:schemeClr val="bg1"/>
              </a:solidFill>
            </a:rPr>
            <a:t> to Greenproductionguide.com to download your sustainable production toolkit. </a:t>
          </a:r>
        </a:p>
        <a:p>
          <a:endParaRPr lang="en-CA" sz="1200" b="1">
            <a:solidFill>
              <a:schemeClr val="bg1"/>
            </a:solidFill>
          </a:endParaRPr>
        </a:p>
      </xdr:txBody>
    </xdr:sp>
    <xdr:clientData/>
  </xdr:oneCellAnchor>
  <xdr:oneCellAnchor>
    <xdr:from>
      <xdr:col>1</xdr:col>
      <xdr:colOff>172034</xdr:colOff>
      <xdr:row>9</xdr:row>
      <xdr:rowOff>-1</xdr:rowOff>
    </xdr:from>
    <xdr:ext cx="1022075" cy="468013"/>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34457" y="4198775"/>
          <a:ext cx="102207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3</a:t>
          </a:r>
        </a:p>
      </xdr:txBody>
    </xdr:sp>
    <xdr:clientData/>
  </xdr:oneCellAnchor>
  <xdr:oneCellAnchor>
    <xdr:from>
      <xdr:col>1</xdr:col>
      <xdr:colOff>238124</xdr:colOff>
      <xdr:row>11</xdr:row>
      <xdr:rowOff>3175</xdr:rowOff>
    </xdr:from>
    <xdr:ext cx="6238875" cy="71853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504824" y="4432300"/>
          <a:ext cx="6238875" cy="71853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400" b="1">
              <a:solidFill>
                <a:schemeClr val="bg1"/>
              </a:solidFill>
            </a:rPr>
            <a:t>Filling</a:t>
          </a:r>
          <a:r>
            <a:rPr lang="en-CA" sz="1400" b="1" baseline="0">
              <a:solidFill>
                <a:schemeClr val="bg1"/>
              </a:solidFill>
            </a:rPr>
            <a:t> out the  PEACH is simple! Here's a breakdown on how to use the PEACH :</a:t>
          </a:r>
          <a:endParaRPr lang="en-CA" sz="1400" b="1">
            <a:solidFill>
              <a:schemeClr val="bg1"/>
            </a:solidFill>
          </a:endParaRPr>
        </a:p>
        <a:p>
          <a:endParaRPr lang="en-CA" sz="1400" b="1">
            <a:solidFill>
              <a:schemeClr val="bg1"/>
            </a:solidFill>
          </a:endParaRPr>
        </a:p>
      </xdr:txBody>
    </xdr:sp>
    <xdr:clientData/>
  </xdr:oneCellAnchor>
  <xdr:oneCellAnchor>
    <xdr:from>
      <xdr:col>1</xdr:col>
      <xdr:colOff>511369</xdr:colOff>
      <xdr:row>16</xdr:row>
      <xdr:rowOff>121621</xdr:rowOff>
    </xdr:from>
    <xdr:ext cx="2180725" cy="405432"/>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773792" y="5681111"/>
          <a:ext cx="2180725"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3.1 CONTACT</a:t>
          </a:r>
          <a:r>
            <a:rPr lang="en-CA" sz="2000" b="1" baseline="0">
              <a:solidFill>
                <a:schemeClr val="tx1">
                  <a:lumMod val="65000"/>
                  <a:lumOff val="35000"/>
                </a:schemeClr>
              </a:solidFill>
            </a:rPr>
            <a:t> INFO</a:t>
          </a:r>
          <a:endParaRPr lang="en-CA" sz="2000" b="1">
            <a:solidFill>
              <a:schemeClr val="tx1">
                <a:lumMod val="65000"/>
                <a:lumOff val="35000"/>
              </a:schemeClr>
            </a:solidFill>
          </a:endParaRPr>
        </a:p>
      </xdr:txBody>
    </xdr:sp>
    <xdr:clientData/>
  </xdr:oneCellAnchor>
  <xdr:oneCellAnchor>
    <xdr:from>
      <xdr:col>1</xdr:col>
      <xdr:colOff>555627</xdr:colOff>
      <xdr:row>17</xdr:row>
      <xdr:rowOff>146439</xdr:rowOff>
    </xdr:from>
    <xdr:ext cx="3349623" cy="1219565"/>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822327" y="5899539"/>
          <a:ext cx="3349623" cy="1219565"/>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Start</a:t>
          </a:r>
          <a:r>
            <a:rPr lang="en-CA" sz="1200" b="1" baseline="0">
              <a:solidFill>
                <a:schemeClr val="bg1"/>
              </a:solidFill>
            </a:rPr>
            <a:t> by adding the primary contact information for the production on the PEACH tab.  You only need to add contact information  on the PEACH and it will auto populate the other sheets for you.</a:t>
          </a:r>
        </a:p>
        <a:p>
          <a:endParaRPr lang="en-CA" sz="1200" b="1" baseline="0">
            <a:solidFill>
              <a:schemeClr val="bg1"/>
            </a:solidFill>
          </a:endParaRPr>
        </a:p>
      </xdr:txBody>
    </xdr:sp>
    <xdr:clientData/>
  </xdr:oneCellAnchor>
  <xdr:oneCellAnchor>
    <xdr:from>
      <xdr:col>6</xdr:col>
      <xdr:colOff>520894</xdr:colOff>
      <xdr:row>16</xdr:row>
      <xdr:rowOff>115271</xdr:rowOff>
    </xdr:from>
    <xdr:ext cx="1972015" cy="405432"/>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4525282" y="5674761"/>
          <a:ext cx="1972015"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3.2 NAVIGATION</a:t>
          </a:r>
        </a:p>
      </xdr:txBody>
    </xdr:sp>
    <xdr:clientData/>
  </xdr:oneCellAnchor>
  <xdr:oneCellAnchor>
    <xdr:from>
      <xdr:col>6</xdr:col>
      <xdr:colOff>587376</xdr:colOff>
      <xdr:row>17</xdr:row>
      <xdr:rowOff>152594</xdr:rowOff>
    </xdr:from>
    <xdr:ext cx="3032124" cy="1219565"/>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587876" y="5905694"/>
          <a:ext cx="3032124" cy="1219565"/>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If</a:t>
          </a:r>
          <a:r>
            <a:rPr lang="en-CA" sz="1200" b="1" baseline="0">
              <a:solidFill>
                <a:schemeClr val="bg1"/>
              </a:solidFill>
            </a:rPr>
            <a:t> desired, n</a:t>
          </a:r>
          <a:r>
            <a:rPr lang="en-CA" sz="1200" b="1">
              <a:solidFill>
                <a:schemeClr val="bg1"/>
              </a:solidFill>
            </a:rPr>
            <a:t>avigate</a:t>
          </a:r>
          <a:r>
            <a:rPr lang="en-CA" sz="1200" b="1" baseline="0">
              <a:solidFill>
                <a:schemeClr val="bg1"/>
              </a:solidFill>
            </a:rPr>
            <a:t> to the BY DEPARTMENT section of the Dashboard  and click on your department to jump to your section of the PEACH for convenient and quick access.</a:t>
          </a:r>
        </a:p>
        <a:p>
          <a:endParaRPr lang="en-CA" sz="1200" b="1" baseline="0">
            <a:solidFill>
              <a:schemeClr val="bg1"/>
            </a:solidFill>
          </a:endParaRPr>
        </a:p>
      </xdr:txBody>
    </xdr:sp>
    <xdr:clientData/>
  </xdr:oneCellAnchor>
  <xdr:oneCellAnchor>
    <xdr:from>
      <xdr:col>11</xdr:col>
      <xdr:colOff>231970</xdr:colOff>
      <xdr:row>17</xdr:row>
      <xdr:rowOff>134128</xdr:rowOff>
    </xdr:from>
    <xdr:ext cx="4270375" cy="1783180"/>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8128195" y="5887228"/>
          <a:ext cx="4270375" cy="178318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On</a:t>
          </a:r>
          <a:r>
            <a:rPr lang="en-CA" sz="1200" b="1" baseline="0">
              <a:solidFill>
                <a:schemeClr val="bg1"/>
              </a:solidFill>
            </a:rPr>
            <a:t> the PEACH worksheet, r</a:t>
          </a:r>
          <a:r>
            <a:rPr lang="en-CA" sz="1200" b="1">
              <a:solidFill>
                <a:schemeClr val="bg1"/>
              </a:solidFill>
            </a:rPr>
            <a:t>eview the listed</a:t>
          </a:r>
          <a:r>
            <a:rPr lang="en-CA" sz="1200" b="1" baseline="0">
              <a:solidFill>
                <a:schemeClr val="bg1"/>
              </a:solidFill>
            </a:rPr>
            <a:t> best practices for your department.  During PREP, pick which best practices you will commit to and select "Yes" from the drop down menu. Add any additional comments in the comment sections.  The potential points you can earn if you commit to  all the best practices are tallied for you at the bottom of each department heading on the PEACH and on the Dashboard. </a:t>
          </a:r>
        </a:p>
        <a:p>
          <a:endParaRPr lang="en-CA" sz="1200" b="1" baseline="0">
            <a:solidFill>
              <a:schemeClr val="bg1"/>
            </a:solidFill>
          </a:endParaRPr>
        </a:p>
      </xdr:txBody>
    </xdr:sp>
    <xdr:clientData/>
  </xdr:oneCellAnchor>
  <xdr:oneCellAnchor>
    <xdr:from>
      <xdr:col>11</xdr:col>
      <xdr:colOff>212530</xdr:colOff>
      <xdr:row>16</xdr:row>
      <xdr:rowOff>90067</xdr:rowOff>
    </xdr:from>
    <xdr:ext cx="2045753" cy="405432"/>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8124112" y="5649557"/>
          <a:ext cx="2045753"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3.3 DURING</a:t>
          </a:r>
          <a:r>
            <a:rPr lang="en-CA" sz="2000" b="1" baseline="0">
              <a:solidFill>
                <a:schemeClr val="tx1">
                  <a:lumMod val="65000"/>
                  <a:lumOff val="35000"/>
                </a:schemeClr>
              </a:solidFill>
            </a:rPr>
            <a:t> PREP</a:t>
          </a:r>
          <a:endParaRPr lang="en-CA" sz="2000" b="1">
            <a:solidFill>
              <a:schemeClr val="tx1">
                <a:lumMod val="65000"/>
                <a:lumOff val="35000"/>
              </a:schemeClr>
            </a:solidFill>
          </a:endParaRPr>
        </a:p>
      </xdr:txBody>
    </xdr:sp>
    <xdr:clientData/>
  </xdr:oneCellAnchor>
  <xdr:oneCellAnchor>
    <xdr:from>
      <xdr:col>1</xdr:col>
      <xdr:colOff>540722</xdr:colOff>
      <xdr:row>26</xdr:row>
      <xdr:rowOff>40498</xdr:rowOff>
    </xdr:from>
    <xdr:ext cx="2172005" cy="405432"/>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803145" y="7718814"/>
          <a:ext cx="2172005"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3.4 DURING</a:t>
          </a:r>
          <a:r>
            <a:rPr lang="en-CA" sz="2000" b="1" baseline="0">
              <a:solidFill>
                <a:schemeClr val="tx1">
                  <a:lumMod val="65000"/>
                  <a:lumOff val="35000"/>
                </a:schemeClr>
              </a:solidFill>
            </a:rPr>
            <a:t> WRAP</a:t>
          </a:r>
          <a:endParaRPr lang="en-CA" sz="2000" b="1">
            <a:solidFill>
              <a:schemeClr val="tx1">
                <a:lumMod val="65000"/>
                <a:lumOff val="35000"/>
              </a:schemeClr>
            </a:solidFill>
          </a:endParaRPr>
        </a:p>
      </xdr:txBody>
    </xdr:sp>
    <xdr:clientData/>
  </xdr:oneCellAnchor>
  <xdr:oneCellAnchor>
    <xdr:from>
      <xdr:col>2</xdr:col>
      <xdr:colOff>7775</xdr:colOff>
      <xdr:row>27</xdr:row>
      <xdr:rowOff>79375</xdr:rowOff>
    </xdr:from>
    <xdr:ext cx="3349623" cy="1783180"/>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855500" y="7927975"/>
          <a:ext cx="3349623" cy="178318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baseline="0">
              <a:solidFill>
                <a:schemeClr val="bg1"/>
              </a:solidFill>
            </a:rPr>
            <a:t>At Wrap, review the PEACH to indicate which best practices you've completed throughout the production by selecting YES or No from the dropdowns.  This will tally your final green production score.  Each best practice varies in it's points awarded.  Make sure to add comments or suggestions in the comment  sections!</a:t>
          </a:r>
        </a:p>
        <a:p>
          <a:endParaRPr lang="en-CA" sz="1200" b="1" baseline="0">
            <a:solidFill>
              <a:schemeClr val="bg1"/>
            </a:solidFill>
          </a:endParaRPr>
        </a:p>
      </xdr:txBody>
    </xdr:sp>
    <xdr:clientData/>
  </xdr:oneCellAnchor>
  <xdr:oneCellAnchor>
    <xdr:from>
      <xdr:col>6</xdr:col>
      <xdr:colOff>561586</xdr:colOff>
      <xdr:row>27</xdr:row>
      <xdr:rowOff>79181</xdr:rowOff>
    </xdr:from>
    <xdr:ext cx="4070350" cy="1783180"/>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4565974" y="8136553"/>
          <a:ext cx="4070350" cy="178318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baseline="0">
              <a:solidFill>
                <a:schemeClr val="bg1"/>
              </a:solidFill>
            </a:rPr>
            <a:t>Your points for completed best practices will tally at the bottom of the PEACH and also in the Dashboard. The Dashboard not only shows the number of points you've achieved but also how far you need to go to achieve a full 200 point score. The Dashboard also tracks progress by department for completed best practices and collects comments from all departments.</a:t>
          </a:r>
        </a:p>
        <a:p>
          <a:endParaRPr lang="en-CA" sz="1200" b="1">
            <a:solidFill>
              <a:schemeClr val="bg1"/>
            </a:solidFill>
          </a:endParaRPr>
        </a:p>
      </xdr:txBody>
    </xdr:sp>
    <xdr:clientData/>
  </xdr:oneCellAnchor>
  <xdr:oneCellAnchor>
    <xdr:from>
      <xdr:col>6</xdr:col>
      <xdr:colOff>561587</xdr:colOff>
      <xdr:row>26</xdr:row>
      <xdr:rowOff>63305</xdr:rowOff>
    </xdr:from>
    <xdr:ext cx="1949829" cy="405432"/>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4565975" y="7741621"/>
          <a:ext cx="1949829"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3.5 DASHBOARD</a:t>
          </a:r>
        </a:p>
      </xdr:txBody>
    </xdr:sp>
    <xdr:clientData/>
  </xdr:oneCellAnchor>
  <xdr:twoCellAnchor>
    <xdr:from>
      <xdr:col>6</xdr:col>
      <xdr:colOff>175823</xdr:colOff>
      <xdr:row>20</xdr:row>
      <xdr:rowOff>29969</xdr:rowOff>
    </xdr:from>
    <xdr:to>
      <xdr:col>6</xdr:col>
      <xdr:colOff>540948</xdr:colOff>
      <xdr:row>22</xdr:row>
      <xdr:rowOff>125219</xdr:rowOff>
    </xdr:to>
    <xdr:sp macro="" textlink="">
      <xdr:nvSpPr>
        <xdr:cNvPr id="33" name="Isosceles Triangle 32">
          <a:extLst>
            <a:ext uri="{FF2B5EF4-FFF2-40B4-BE49-F238E27FC236}">
              <a16:creationId xmlns:a16="http://schemas.microsoft.com/office/drawing/2014/main" id="{00000000-0008-0000-0000-000021000000}"/>
            </a:ext>
          </a:extLst>
        </xdr:cNvPr>
        <xdr:cNvSpPr/>
      </xdr:nvSpPr>
      <xdr:spPr>
        <a:xfrm rot="5400000">
          <a:off x="4120761" y="6410131"/>
          <a:ext cx="476250" cy="365125"/>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xdr:from>
      <xdr:col>10</xdr:col>
      <xdr:colOff>379024</xdr:colOff>
      <xdr:row>20</xdr:row>
      <xdr:rowOff>20056</xdr:rowOff>
    </xdr:from>
    <xdr:to>
      <xdr:col>11</xdr:col>
      <xdr:colOff>77399</xdr:colOff>
      <xdr:row>22</xdr:row>
      <xdr:rowOff>115306</xdr:rowOff>
    </xdr:to>
    <xdr:sp macro="" textlink="">
      <xdr:nvSpPr>
        <xdr:cNvPr id="34" name="Isosceles Triangle 33">
          <a:extLst>
            <a:ext uri="{FF2B5EF4-FFF2-40B4-BE49-F238E27FC236}">
              <a16:creationId xmlns:a16="http://schemas.microsoft.com/office/drawing/2014/main" id="{00000000-0008-0000-0000-000022000000}"/>
            </a:ext>
          </a:extLst>
        </xdr:cNvPr>
        <xdr:cNvSpPr/>
      </xdr:nvSpPr>
      <xdr:spPr>
        <a:xfrm rot="5400000">
          <a:off x="7562462" y="6589552"/>
          <a:ext cx="484025" cy="369013"/>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xdr:from>
      <xdr:col>6</xdr:col>
      <xdr:colOff>199020</xdr:colOff>
      <xdr:row>28</xdr:row>
      <xdr:rowOff>366198</xdr:rowOff>
    </xdr:from>
    <xdr:to>
      <xdr:col>6</xdr:col>
      <xdr:colOff>564145</xdr:colOff>
      <xdr:row>30</xdr:row>
      <xdr:rowOff>82392</xdr:rowOff>
    </xdr:to>
    <xdr:sp macro="" textlink="">
      <xdr:nvSpPr>
        <xdr:cNvPr id="35" name="Isosceles Triangle 34">
          <a:extLst>
            <a:ext uri="{FF2B5EF4-FFF2-40B4-BE49-F238E27FC236}">
              <a16:creationId xmlns:a16="http://schemas.microsoft.com/office/drawing/2014/main" id="{00000000-0008-0000-0000-000023000000}"/>
            </a:ext>
          </a:extLst>
        </xdr:cNvPr>
        <xdr:cNvSpPr/>
      </xdr:nvSpPr>
      <xdr:spPr>
        <a:xfrm rot="5400000">
          <a:off x="4148818" y="8857217"/>
          <a:ext cx="474306" cy="365125"/>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oneCellAnchor>
    <xdr:from>
      <xdr:col>1</xdr:col>
      <xdr:colOff>269875</xdr:colOff>
      <xdr:row>33</xdr:row>
      <xdr:rowOff>120650</xdr:rowOff>
    </xdr:from>
    <xdr:ext cx="2617383" cy="468013"/>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536575" y="10255250"/>
          <a:ext cx="2617383"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4 (</a:t>
          </a:r>
          <a:r>
            <a:rPr lang="en-CA" sz="2400" b="1" i="1">
              <a:solidFill>
                <a:schemeClr val="tx1">
                  <a:lumMod val="65000"/>
                  <a:lumOff val="35000"/>
                </a:schemeClr>
              </a:solidFill>
            </a:rPr>
            <a:t>OPTIONAL</a:t>
          </a:r>
          <a:r>
            <a:rPr lang="en-CA" sz="2400" b="1">
              <a:solidFill>
                <a:schemeClr val="tx1">
                  <a:lumMod val="65000"/>
                  <a:lumOff val="35000"/>
                </a:schemeClr>
              </a:solidFill>
            </a:rPr>
            <a:t>)</a:t>
          </a:r>
        </a:p>
      </xdr:txBody>
    </xdr:sp>
    <xdr:clientData/>
  </xdr:oneCellAnchor>
  <xdr:oneCellAnchor>
    <xdr:from>
      <xdr:col>1</xdr:col>
      <xdr:colOff>342901</xdr:colOff>
      <xdr:row>34</xdr:row>
      <xdr:rowOff>203200</xdr:rowOff>
    </xdr:from>
    <xdr:ext cx="5403850" cy="1407437"/>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609601" y="10718800"/>
          <a:ext cx="5403850" cy="1407437"/>
        </a:xfrm>
        <a:prstGeom prst="rect">
          <a:avLst/>
        </a:prstGeom>
        <a:solidFill>
          <a:srgbClr val="F67D22"/>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When you've completed the PEACH you have the option  to</a:t>
          </a:r>
          <a:r>
            <a:rPr lang="en-CA" sz="1200" b="1" baseline="0">
              <a:solidFill>
                <a:schemeClr val="bg1"/>
              </a:solidFill>
            </a:rPr>
            <a:t> send the PEACH worksheet to the Environmental Media Association for consideration for a Green Seal. This is  an optional step and is </a:t>
          </a:r>
          <a:r>
            <a:rPr lang="en-CA" sz="1200" b="1" i="1" baseline="0">
              <a:solidFill>
                <a:schemeClr val="bg1"/>
              </a:solidFill>
            </a:rPr>
            <a:t>not </a:t>
          </a:r>
          <a:r>
            <a:rPr lang="en-CA" sz="1200" b="1" baseline="0">
              <a:solidFill>
                <a:schemeClr val="bg1"/>
              </a:solidFill>
            </a:rPr>
            <a:t>mandatory to complete when finishing the PEACH. If you'd like to submit this worksheet for an EMA Green Seal navigate to the bottom of the PEACH for submission instructions. </a:t>
          </a:r>
        </a:p>
        <a:p>
          <a:endParaRPr lang="en-CA" sz="1200" b="1">
            <a:solidFill>
              <a:schemeClr val="bg1"/>
            </a:solidFill>
          </a:endParaRPr>
        </a:p>
      </xdr:txBody>
    </xdr:sp>
    <xdr:clientData/>
  </xdr:oneCellAnchor>
  <xdr:oneCellAnchor>
    <xdr:from>
      <xdr:col>9</xdr:col>
      <xdr:colOff>1022350</xdr:colOff>
      <xdr:row>33</xdr:row>
      <xdr:rowOff>139700</xdr:rowOff>
    </xdr:from>
    <xdr:ext cx="1439946" cy="468013"/>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6851650" y="10274300"/>
          <a:ext cx="1439946"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PRINTING</a:t>
          </a:r>
        </a:p>
      </xdr:txBody>
    </xdr:sp>
    <xdr:clientData/>
  </xdr:oneCellAnchor>
  <xdr:oneCellAnchor>
    <xdr:from>
      <xdr:col>9</xdr:col>
      <xdr:colOff>1075419</xdr:colOff>
      <xdr:row>34</xdr:row>
      <xdr:rowOff>197272</xdr:rowOff>
    </xdr:from>
    <xdr:ext cx="5403850" cy="4037644"/>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6940098" y="10701986"/>
          <a:ext cx="5403850" cy="4037644"/>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If you MUST print the PEACH</a:t>
          </a:r>
          <a:r>
            <a:rPr lang="en-CA" sz="1200" b="1" baseline="0">
              <a:solidFill>
                <a:schemeClr val="bg1"/>
              </a:solidFill>
            </a:rPr>
            <a:t> both the PEACH and Dashboard are formatted to 11"x17" Tabloid size. If you are having errors or the sizing is off try some of these troubleshooting options:</a:t>
          </a:r>
        </a:p>
        <a:p>
          <a:endParaRPr lang="en-CA" sz="1200" b="1" baseline="0">
            <a:solidFill>
              <a:schemeClr val="bg1"/>
            </a:solidFill>
          </a:endParaRPr>
        </a:p>
        <a:p>
          <a:r>
            <a:rPr lang="en-CA" sz="1200" b="1" baseline="0">
              <a:solidFill>
                <a:schemeClr val="bg1"/>
              </a:solidFill>
            </a:rPr>
            <a:t>1. Some printer settings do not allow 11"x"17 sizing, try changing your printer to get correct Tabloid sizing options. If you cannot do this because you only have 1 printer option that doesn't print 11"x17" sized documents, try changing the size to 8.5"x 14"  Legal and when you go to print, click the "Fit all columns on one page" option under print settings. </a:t>
          </a:r>
        </a:p>
        <a:p>
          <a:endParaRPr lang="en-CA" sz="1200" b="1" baseline="0">
            <a:solidFill>
              <a:schemeClr val="bg1"/>
            </a:solidFill>
          </a:endParaRPr>
        </a:p>
        <a:p>
          <a:r>
            <a:rPr lang="en-CA" sz="1200" b="1" baseline="0">
              <a:solidFill>
                <a:schemeClr val="bg1"/>
              </a:solidFill>
            </a:rPr>
            <a:t>2. In your print options in Excel, try selecting the option "Fit all columns on one page" under Settings. </a:t>
          </a:r>
        </a:p>
        <a:p>
          <a:endParaRPr lang="en-CA" sz="1200" b="1" baseline="0">
            <a:solidFill>
              <a:schemeClr val="bg1"/>
            </a:solidFill>
          </a:endParaRPr>
        </a:p>
        <a:p>
          <a:r>
            <a:rPr lang="en-CA" sz="1200" b="1" baseline="0">
              <a:solidFill>
                <a:schemeClr val="bg1"/>
              </a:solidFill>
            </a:rPr>
            <a:t>3. If you would just like to change how you view it on your computer, you can go to view on the top header in Excel and select "Normal" vs. "Page Layout". </a:t>
          </a:r>
        </a:p>
        <a:p>
          <a:endParaRPr lang="en-CA" sz="1200" b="1" baseline="0">
            <a:solidFill>
              <a:schemeClr val="bg1"/>
            </a:solidFill>
          </a:endParaRPr>
        </a:p>
        <a:p>
          <a:r>
            <a:rPr lang="en-CA" sz="1200" b="1">
              <a:solidFill>
                <a:schemeClr val="bg1"/>
              </a:solidFill>
            </a:rPr>
            <a:t>However, avoid printing where possible! This document has been digitally formatted to make sustainability convenient!  </a:t>
          </a:r>
        </a:p>
        <a:p>
          <a:r>
            <a:rPr lang="en-CA" sz="1200" b="1">
              <a:solidFill>
                <a:schemeClr val="bg1"/>
              </a:solidFill>
            </a:rPr>
            <a:t>The</a:t>
          </a:r>
          <a:r>
            <a:rPr lang="en-CA" sz="1200" b="1" baseline="0">
              <a:solidFill>
                <a:schemeClr val="bg1"/>
              </a:solidFill>
            </a:rPr>
            <a:t> Dashboard is sized to create an 11x17 digital PDF. </a:t>
          </a:r>
        </a:p>
        <a:p>
          <a:endParaRPr lang="en-CA" sz="1200" b="1" baseline="0">
            <a:solidFill>
              <a:schemeClr val="bg1"/>
            </a:solidFill>
          </a:endParaRPr>
        </a:p>
      </xdr:txBody>
    </xdr:sp>
    <xdr:clientData/>
  </xdr:oneCellAnchor>
  <xdr:twoCellAnchor>
    <xdr:from>
      <xdr:col>1</xdr:col>
      <xdr:colOff>368203</xdr:colOff>
      <xdr:row>14</xdr:row>
      <xdr:rowOff>142874</xdr:rowOff>
    </xdr:from>
    <xdr:to>
      <xdr:col>2</xdr:col>
      <xdr:colOff>269064</xdr:colOff>
      <xdr:row>16</xdr:row>
      <xdr:rowOff>74092</xdr:rowOff>
    </xdr:to>
    <xdr:sp macro="" textlink="">
      <xdr:nvSpPr>
        <xdr:cNvPr id="42" name="Isosceles Triangle 41">
          <a:extLst>
            <a:ext uri="{FF2B5EF4-FFF2-40B4-BE49-F238E27FC236}">
              <a16:creationId xmlns:a16="http://schemas.microsoft.com/office/drawing/2014/main" id="{00000000-0008-0000-0000-00002A000000}"/>
            </a:ext>
          </a:extLst>
        </xdr:cNvPr>
        <xdr:cNvSpPr/>
      </xdr:nvSpPr>
      <xdr:spPr>
        <a:xfrm rot="10800000">
          <a:off x="634903" y="5143499"/>
          <a:ext cx="481886" cy="312218"/>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xdr:from>
      <xdr:col>9</xdr:col>
      <xdr:colOff>1057275</xdr:colOff>
      <xdr:row>4</xdr:row>
      <xdr:rowOff>1213033</xdr:rowOff>
    </xdr:from>
    <xdr:to>
      <xdr:col>14</xdr:col>
      <xdr:colOff>234950</xdr:colOff>
      <xdr:row>12</xdr:row>
      <xdr:rowOff>152400</xdr:rowOff>
    </xdr:to>
    <xdr:cxnSp macro="">
      <xdr:nvCxnSpPr>
        <xdr:cNvPr id="44" name="Elbow Connector 43">
          <a:extLst>
            <a:ext uri="{FF2B5EF4-FFF2-40B4-BE49-F238E27FC236}">
              <a16:creationId xmlns:a16="http://schemas.microsoft.com/office/drawing/2014/main" id="{00000000-0008-0000-0000-00002C000000}"/>
            </a:ext>
          </a:extLst>
        </xdr:cNvPr>
        <xdr:cNvCxnSpPr>
          <a:stCxn id="14" idx="3"/>
        </xdr:cNvCxnSpPr>
      </xdr:nvCxnSpPr>
      <xdr:spPr>
        <a:xfrm flipH="1">
          <a:off x="6886575" y="3279958"/>
          <a:ext cx="3073400" cy="1492067"/>
        </a:xfrm>
        <a:prstGeom prst="bentConnector3">
          <a:avLst>
            <a:gd name="adj1" fmla="val -7438"/>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214313</xdr:colOff>
      <xdr:row>4</xdr:row>
      <xdr:rowOff>1197157</xdr:rowOff>
    </xdr:from>
    <xdr:to>
      <xdr:col>7</xdr:col>
      <xdr:colOff>79374</xdr:colOff>
      <xdr:row>4</xdr:row>
      <xdr:rowOff>1213033</xdr:rowOff>
    </xdr:to>
    <xdr:cxnSp macro="">
      <xdr:nvCxnSpPr>
        <xdr:cNvPr id="48" name="Straight Arrow Connector 47">
          <a:extLst>
            <a:ext uri="{FF2B5EF4-FFF2-40B4-BE49-F238E27FC236}">
              <a16:creationId xmlns:a16="http://schemas.microsoft.com/office/drawing/2014/main" id="{00000000-0008-0000-0000-000030000000}"/>
            </a:ext>
          </a:extLst>
        </xdr:cNvPr>
        <xdr:cNvCxnSpPr/>
      </xdr:nvCxnSpPr>
      <xdr:spPr>
        <a:xfrm rot="-120000">
          <a:off x="4214813" y="3256938"/>
          <a:ext cx="472280" cy="15876"/>
        </a:xfrm>
        <a:prstGeom prst="straightConnector1">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299357</xdr:colOff>
      <xdr:row>38</xdr:row>
      <xdr:rowOff>312964</xdr:rowOff>
    </xdr:from>
    <xdr:to>
      <xdr:col>6</xdr:col>
      <xdr:colOff>59294</xdr:colOff>
      <xdr:row>38</xdr:row>
      <xdr:rowOff>789569</xdr:rowOff>
    </xdr:to>
    <xdr:pic>
      <xdr:nvPicPr>
        <xdr:cNvPr id="36" name="Picture 35" descr="gpg-logo.png">
          <a:hlinkClick xmlns:r="http://schemas.openxmlformats.org/officeDocument/2006/relationships" r:id="rId2"/>
          <a:extLst>
            <a:ext uri="{FF2B5EF4-FFF2-40B4-BE49-F238E27FC236}">
              <a16:creationId xmlns:a16="http://schemas.microsoft.com/office/drawing/2014/main" id="{C4FB71FE-2366-496F-AA23-1A6766C08DC5}"/>
            </a:ext>
          </a:extLst>
        </xdr:cNvPr>
        <xdr:cNvPicPr>
          <a:picLocks noChangeAspect="1"/>
        </xdr:cNvPicPr>
      </xdr:nvPicPr>
      <xdr:blipFill>
        <a:blip xmlns:r="http://schemas.openxmlformats.org/officeDocument/2006/relationships" r:embed="rId3"/>
        <a:stretch>
          <a:fillRect/>
        </a:stretch>
      </xdr:blipFill>
      <xdr:spPr>
        <a:xfrm>
          <a:off x="571500" y="12341678"/>
          <a:ext cx="3515508" cy="4766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2762251</xdr:colOff>
      <xdr:row>260</xdr:row>
      <xdr:rowOff>27900</xdr:rowOff>
    </xdr:from>
    <xdr:ext cx="9703594" cy="1579663"/>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3079751" y="121154150"/>
          <a:ext cx="9703594" cy="15796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CA" sz="1200">
              <a:solidFill>
                <a:schemeClr val="tx1">
                  <a:lumMod val="75000"/>
                  <a:lumOff val="25000"/>
                </a:schemeClr>
              </a:solidFill>
              <a:latin typeface="+mn-lt"/>
            </a:rPr>
            <a:t>The EMA </a:t>
          </a:r>
          <a:r>
            <a:rPr lang="en-CA" sz="1200" b="1">
              <a:solidFill>
                <a:srgbClr val="008000"/>
              </a:solidFill>
              <a:latin typeface="+mn-lt"/>
            </a:rPr>
            <a:t>Green Seal </a:t>
          </a:r>
          <a:r>
            <a:rPr lang="en-CA" sz="1200">
              <a:solidFill>
                <a:schemeClr val="tx1">
                  <a:lumMod val="75000"/>
                  <a:lumOff val="25000"/>
                </a:schemeClr>
              </a:solidFill>
              <a:latin typeface="+mn-lt"/>
            </a:rPr>
            <a:t>is a recognition program honoring progress in sustainable production. The Program rating is determined on a scale of 200 points .</a:t>
          </a:r>
          <a:r>
            <a:rPr lang="en-CA" sz="1200" b="1" baseline="0">
              <a:solidFill>
                <a:schemeClr val="tx1">
                  <a:lumMod val="75000"/>
                  <a:lumOff val="25000"/>
                </a:schemeClr>
              </a:solidFill>
              <a:latin typeface="+mn-lt"/>
            </a:rPr>
            <a:t> A</a:t>
          </a:r>
          <a:r>
            <a:rPr lang="en-CA" sz="1200" b="1">
              <a:solidFill>
                <a:schemeClr val="tx1">
                  <a:lumMod val="75000"/>
                  <a:lumOff val="25000"/>
                </a:schemeClr>
              </a:solidFill>
              <a:latin typeface="+mn-lt"/>
            </a:rPr>
            <a:t> minimum threshold of 75 points must be obtained in order to receive EMA Green Seal recognition</a:t>
          </a:r>
          <a:r>
            <a:rPr lang="en-CA" sz="1200">
              <a:solidFill>
                <a:schemeClr val="tx1">
                  <a:lumMod val="75000"/>
                  <a:lumOff val="25000"/>
                </a:schemeClr>
              </a:solidFill>
              <a:latin typeface="+mn-lt"/>
            </a:rPr>
            <a:t>. The rating is based on a self-assessment by the production company on how well it complies with the Program criteria developed by EMA and the sustainability departments of the major studios</a:t>
          </a:r>
          <a:r>
            <a:rPr lang="en-CA" sz="1200">
              <a:solidFill>
                <a:schemeClr val="tx1">
                  <a:lumMod val="65000"/>
                  <a:lumOff val="35000"/>
                </a:schemeClr>
              </a:solidFill>
              <a:latin typeface="+mn-lt"/>
            </a:rPr>
            <a:t>. </a:t>
          </a:r>
          <a:r>
            <a:rPr lang="en-CA" sz="1100">
              <a:solidFill>
                <a:schemeClr val="tx1">
                  <a:lumMod val="75000"/>
                  <a:lumOff val="25000"/>
                </a:schemeClr>
              </a:solidFill>
              <a:effectLst/>
              <a:latin typeface="+mn-lt"/>
              <a:ea typeface="+mn-ea"/>
              <a:cs typeface="+mn-cs"/>
            </a:rPr>
            <a:t>If you'd</a:t>
          </a:r>
          <a:r>
            <a:rPr lang="en-CA" sz="1100" baseline="0">
              <a:solidFill>
                <a:schemeClr val="tx1">
                  <a:lumMod val="75000"/>
                  <a:lumOff val="25000"/>
                </a:schemeClr>
              </a:solidFill>
              <a:effectLst/>
              <a:latin typeface="+mn-lt"/>
              <a:ea typeface="+mn-ea"/>
              <a:cs typeface="+mn-cs"/>
            </a:rPr>
            <a:t> like to apply for an EMA </a:t>
          </a:r>
          <a:r>
            <a:rPr lang="en-CA" sz="1100" b="1" baseline="0">
              <a:solidFill>
                <a:schemeClr val="tx1">
                  <a:lumMod val="75000"/>
                  <a:lumOff val="25000"/>
                </a:schemeClr>
              </a:solidFill>
              <a:effectLst/>
              <a:latin typeface="+mn-lt"/>
              <a:ea typeface="+mn-ea"/>
              <a:cs typeface="+mn-cs"/>
            </a:rPr>
            <a:t>Gold Seal </a:t>
          </a:r>
          <a:r>
            <a:rPr lang="en-CA" sz="1100" baseline="0">
              <a:solidFill>
                <a:schemeClr val="tx1">
                  <a:lumMod val="75000"/>
                  <a:lumOff val="25000"/>
                </a:schemeClr>
              </a:solidFill>
              <a:effectLst/>
              <a:latin typeface="+mn-lt"/>
              <a:ea typeface="+mn-ea"/>
              <a:cs typeface="+mn-cs"/>
            </a:rPr>
            <a:t>a threshold of </a:t>
          </a:r>
          <a:r>
            <a:rPr lang="en-CA" sz="1100" b="1" baseline="0">
              <a:solidFill>
                <a:schemeClr val="tx1">
                  <a:lumMod val="75000"/>
                  <a:lumOff val="25000"/>
                </a:schemeClr>
              </a:solidFill>
              <a:effectLst/>
              <a:latin typeface="+mn-lt"/>
              <a:ea typeface="+mn-ea"/>
              <a:cs typeface="+mn-cs"/>
            </a:rPr>
            <a:t>125 points </a:t>
          </a:r>
          <a:r>
            <a:rPr lang="en-CA" sz="1100" baseline="0">
              <a:solidFill>
                <a:schemeClr val="tx1">
                  <a:lumMod val="75000"/>
                  <a:lumOff val="25000"/>
                </a:schemeClr>
              </a:solidFill>
              <a:effectLst/>
              <a:latin typeface="+mn-lt"/>
              <a:ea typeface="+mn-ea"/>
              <a:cs typeface="+mn-cs"/>
            </a:rPr>
            <a:t>must be obtained. </a:t>
          </a:r>
          <a:endParaRPr lang="en-US" sz="1200">
            <a:solidFill>
              <a:schemeClr val="tx1">
                <a:lumMod val="75000"/>
                <a:lumOff val="25000"/>
              </a:schemeClr>
            </a:solidFill>
            <a:effectLst/>
          </a:endParaRPr>
        </a:p>
        <a:p>
          <a:r>
            <a:rPr lang="en-CA" sz="1200">
              <a:solidFill>
                <a:schemeClr val="tx1">
                  <a:lumMod val="75000"/>
                  <a:lumOff val="25000"/>
                </a:schemeClr>
              </a:solidFill>
              <a:latin typeface="+mn-lt"/>
            </a:rPr>
            <a:t> </a:t>
          </a:r>
          <a:endParaRPr lang="en-CA" sz="1200" b="1">
            <a:solidFill>
              <a:srgbClr val="008000"/>
            </a:solidFill>
            <a:latin typeface="+mn-lt"/>
          </a:endParaRPr>
        </a:p>
        <a:p>
          <a:r>
            <a:rPr lang="en-CA" sz="1200" b="1">
              <a:solidFill>
                <a:srgbClr val="008000"/>
              </a:solidFill>
              <a:latin typeface="+mn-lt"/>
            </a:rPr>
            <a:t>Click</a:t>
          </a:r>
          <a:r>
            <a:rPr lang="en-CA" sz="1200" b="1">
              <a:solidFill>
                <a:schemeClr val="tx1">
                  <a:lumMod val="75000"/>
                  <a:lumOff val="25000"/>
                </a:schemeClr>
              </a:solidFill>
              <a:latin typeface="+mn-lt"/>
            </a:rPr>
            <a:t> </a:t>
          </a:r>
          <a:r>
            <a:rPr lang="en-CA" sz="1200">
              <a:solidFill>
                <a:schemeClr val="tx1">
                  <a:lumMod val="75000"/>
                  <a:lumOff val="25000"/>
                </a:schemeClr>
              </a:solidFill>
              <a:latin typeface="+mn-lt"/>
            </a:rPr>
            <a:t>the EMA icon to find</a:t>
          </a:r>
          <a:r>
            <a:rPr lang="en-CA" sz="1200" baseline="0">
              <a:solidFill>
                <a:schemeClr val="tx1">
                  <a:lumMod val="75000"/>
                  <a:lumOff val="25000"/>
                </a:schemeClr>
              </a:solidFill>
              <a:latin typeface="+mn-lt"/>
            </a:rPr>
            <a:t> out more about Green Seal Applications. </a:t>
          </a:r>
        </a:p>
        <a:p>
          <a:endParaRPr lang="en-CA" sz="1200" baseline="0">
            <a:solidFill>
              <a:schemeClr val="tx1">
                <a:lumMod val="75000"/>
                <a:lumOff val="25000"/>
              </a:schemeClr>
            </a:solidFill>
            <a:latin typeface="+mn-lt"/>
          </a:endParaRPr>
        </a:p>
        <a:p>
          <a:r>
            <a:rPr lang="en-CA" sz="1200" i="1" baseline="0">
              <a:solidFill>
                <a:schemeClr val="tx1">
                  <a:lumMod val="75000"/>
                  <a:lumOff val="25000"/>
                </a:schemeClr>
              </a:solidFill>
              <a:latin typeface="+mn-lt"/>
            </a:rPr>
            <a:t>It is not necessary for productions to submit for a Green Seal after filling the PEACH worksheet. </a:t>
          </a:r>
          <a:endParaRPr lang="en-CA" sz="1200" i="1">
            <a:solidFill>
              <a:schemeClr val="tx1">
                <a:lumMod val="75000"/>
                <a:lumOff val="25000"/>
              </a:schemeClr>
            </a:solidFill>
            <a:latin typeface="+mn-lt"/>
          </a:endParaRPr>
        </a:p>
      </xdr:txBody>
    </xdr:sp>
    <xdr:clientData/>
  </xdr:oneCellAnchor>
  <xdr:oneCellAnchor>
    <xdr:from>
      <xdr:col>1</xdr:col>
      <xdr:colOff>6802</xdr:colOff>
      <xdr:row>265</xdr:row>
      <xdr:rowOff>799188</xdr:rowOff>
    </xdr:from>
    <xdr:ext cx="8645073" cy="311496"/>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324302" y="122687438"/>
          <a:ext cx="8645073" cy="311496"/>
        </a:xfrm>
        <a:prstGeom prst="rect">
          <a:avLst/>
        </a:prstGeom>
        <a:solidFill>
          <a:srgbClr val="92D050"/>
        </a:solidFill>
        <a:ln>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CA" sz="1400" b="1" i="1">
              <a:solidFill>
                <a:schemeClr val="bg1"/>
              </a:solidFill>
              <a:latin typeface="+mn-lt"/>
              <a:ea typeface="+mn-ea"/>
              <a:cs typeface="+mn-cs"/>
            </a:rPr>
            <a:t>See if you qualify based on points earned from PEACH (min. 75) and</a:t>
          </a:r>
          <a:r>
            <a:rPr lang="en-CA" sz="1400" b="1" i="1" baseline="0">
              <a:solidFill>
                <a:schemeClr val="bg1"/>
              </a:solidFill>
              <a:latin typeface="+mn-lt"/>
              <a:ea typeface="+mn-ea"/>
              <a:cs typeface="+mn-cs"/>
            </a:rPr>
            <a:t> email the PEACH to awards@ema-online.org. </a:t>
          </a:r>
          <a:endParaRPr lang="en-CA" sz="2000" b="1" i="1" baseline="0">
            <a:solidFill>
              <a:schemeClr val="bg1"/>
            </a:solidFill>
            <a:latin typeface="+mn-lt"/>
            <a:ea typeface="+mn-ea"/>
            <a:cs typeface="+mn-cs"/>
          </a:endParaRPr>
        </a:p>
      </xdr:txBody>
    </xdr:sp>
    <xdr:clientData/>
  </xdr:oneCellAnchor>
  <xdr:oneCellAnchor>
    <xdr:from>
      <xdr:col>7</xdr:col>
      <xdr:colOff>204107</xdr:colOff>
      <xdr:row>3</xdr:row>
      <xdr:rowOff>13042</xdr:rowOff>
    </xdr:from>
    <xdr:ext cx="3442606" cy="2565959"/>
    <xdr:sp macro="" textlink="">
      <xdr:nvSpPr>
        <xdr:cNvPr id="17" name="TextBox 16">
          <a:hlinkClick xmlns:r="http://schemas.openxmlformats.org/officeDocument/2006/relationships" r:id="rId1"/>
          <a:extLst>
            <a:ext uri="{FF2B5EF4-FFF2-40B4-BE49-F238E27FC236}">
              <a16:creationId xmlns:a16="http://schemas.microsoft.com/office/drawing/2014/main" id="{00000000-0008-0000-0100-000011000000}"/>
            </a:ext>
          </a:extLst>
        </xdr:cNvPr>
        <xdr:cNvSpPr txBox="1"/>
      </xdr:nvSpPr>
      <xdr:spPr>
        <a:xfrm>
          <a:off x="10681607" y="1695792"/>
          <a:ext cx="3442606" cy="2565959"/>
        </a:xfrm>
        <a:prstGeom prst="rect">
          <a:avLst/>
        </a:prstGeom>
        <a:solidFill>
          <a:schemeClr val="bg1"/>
        </a:solidFill>
        <a:ln w="38100">
          <a:solidFill>
            <a:srgbClr val="B34A9B"/>
          </a:solidFill>
        </a:ln>
        <a:effectLst>
          <a:outerShdw blurRad="50800" dist="38100" dir="2700000" algn="t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wrap="square" rtlCol="0" anchor="t">
          <a:spAutoFit/>
        </a:bodyPr>
        <a:lstStyle/>
        <a:p>
          <a:endParaRPr lang="en-CA" sz="1200" b="0">
            <a:solidFill>
              <a:schemeClr val="tx1">
                <a:lumMod val="85000"/>
                <a:lumOff val="15000"/>
              </a:schemeClr>
            </a:solidFill>
            <a:latin typeface="+mn-lt"/>
            <a:cs typeface="Arial" pitchFamily="34" charset="0"/>
          </a:endParaRPr>
        </a:p>
        <a:p>
          <a:pPr algn="ctr"/>
          <a:r>
            <a:rPr lang="en-US" sz="2000" b="1" u="none"/>
            <a:t>Still want more? </a:t>
          </a:r>
        </a:p>
        <a:p>
          <a:pPr algn="ctr"/>
          <a:r>
            <a:rPr lang="en-US" sz="1800"/>
            <a:t>Check out the PEACH+ for a longer list of sustainable best practices for each department. </a:t>
          </a:r>
        </a:p>
        <a:p>
          <a:pPr algn="ctr"/>
          <a:endParaRPr lang="en-US" sz="1800"/>
        </a:p>
        <a:p>
          <a:pPr algn="ctr"/>
          <a:r>
            <a:rPr lang="en-US" sz="1800"/>
            <a:t>Go to </a:t>
          </a:r>
          <a:r>
            <a:rPr lang="en-US" sz="1800" b="1"/>
            <a:t>GreenProductionGuide.com </a:t>
          </a:r>
          <a:r>
            <a:rPr lang="en-US" sz="1800"/>
            <a:t>to download</a:t>
          </a:r>
        </a:p>
        <a:p>
          <a:pPr algn="ctr"/>
          <a:endParaRPr lang="en-CA" sz="1800" b="1" baseline="0">
            <a:solidFill>
              <a:schemeClr val="tx1">
                <a:lumMod val="85000"/>
                <a:lumOff val="15000"/>
              </a:schemeClr>
            </a:solidFill>
          </a:endParaRPr>
        </a:p>
      </xdr:txBody>
    </xdr:sp>
    <xdr:clientData/>
  </xdr:oneCellAnchor>
  <xdr:twoCellAnchor editAs="oneCell">
    <xdr:from>
      <xdr:col>0</xdr:col>
      <xdr:colOff>244928</xdr:colOff>
      <xdr:row>2</xdr:row>
      <xdr:rowOff>136071</xdr:rowOff>
    </xdr:from>
    <xdr:to>
      <xdr:col>1</xdr:col>
      <xdr:colOff>435646</xdr:colOff>
      <xdr:row>2</xdr:row>
      <xdr:rowOff>654202</xdr:rowOff>
    </xdr:to>
    <xdr:pic>
      <xdr:nvPicPr>
        <xdr:cNvPr id="9" name="Picture 8" descr="peach.pn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stretch>
          <a:fillRect/>
        </a:stretch>
      </xdr:blipFill>
      <xdr:spPr>
        <a:xfrm>
          <a:off x="244928" y="857250"/>
          <a:ext cx="522732" cy="518131"/>
        </a:xfrm>
        <a:prstGeom prst="rect">
          <a:avLst/>
        </a:prstGeom>
      </xdr:spPr>
    </xdr:pic>
    <xdr:clientData/>
  </xdr:twoCellAnchor>
  <xdr:twoCellAnchor editAs="oneCell">
    <xdr:from>
      <xdr:col>7</xdr:col>
      <xdr:colOff>238125</xdr:colOff>
      <xdr:row>1</xdr:row>
      <xdr:rowOff>250040</xdr:rowOff>
    </xdr:from>
    <xdr:to>
      <xdr:col>9</xdr:col>
      <xdr:colOff>33054</xdr:colOff>
      <xdr:row>2</xdr:row>
      <xdr:rowOff>439208</xdr:rowOff>
    </xdr:to>
    <xdr:pic>
      <xdr:nvPicPr>
        <xdr:cNvPr id="20" name="Picture 19" descr="gpg-logo.png">
          <a:hlinkClick xmlns:r="http://schemas.openxmlformats.org/officeDocument/2006/relationships" r:id="rId3"/>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4"/>
        <a:stretch>
          <a:fillRect/>
        </a:stretch>
      </xdr:blipFill>
      <xdr:spPr>
        <a:xfrm>
          <a:off x="10668000" y="742165"/>
          <a:ext cx="4112929" cy="586043"/>
        </a:xfrm>
        <a:prstGeom prst="rect">
          <a:avLst/>
        </a:prstGeom>
      </xdr:spPr>
    </xdr:pic>
    <xdr:clientData/>
  </xdr:twoCellAnchor>
  <xdr:oneCellAnchor>
    <xdr:from>
      <xdr:col>1</xdr:col>
      <xdr:colOff>666750</xdr:colOff>
      <xdr:row>256</xdr:row>
      <xdr:rowOff>261936</xdr:rowOff>
    </xdr:from>
    <xdr:ext cx="13144500" cy="1407308"/>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979714" y="130006043"/>
          <a:ext cx="13144500" cy="1407308"/>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endParaRPr lang="en-CA" sz="1400" b="1"/>
        </a:p>
        <a:p>
          <a:pPr algn="ctr"/>
          <a:r>
            <a:rPr lang="en-CA" sz="1400" b="1"/>
            <a:t>Congratulations!</a:t>
          </a:r>
          <a:r>
            <a:rPr lang="en-CA" sz="1400" b="1" baseline="0"/>
            <a:t> You've finished the Production Environmental Actions Checklist! </a:t>
          </a:r>
        </a:p>
        <a:p>
          <a:pPr algn="ctr"/>
          <a:r>
            <a:rPr lang="en-CA" sz="1400" baseline="0"/>
            <a:t>Check the Dashboard to see  how many green initiatives you've completed as a production and submit to the appropriate  personnel for your production.</a:t>
          </a:r>
        </a:p>
        <a:p>
          <a:pPr algn="ctr"/>
          <a:r>
            <a:rPr lang="en-CA" sz="1400" baseline="0"/>
            <a:t>If you've reached over 75 points  your production has the </a:t>
          </a:r>
          <a:r>
            <a:rPr lang="en-CA" sz="1400" b="1" baseline="0"/>
            <a:t>OPTION</a:t>
          </a:r>
          <a:r>
            <a:rPr lang="en-CA" sz="1400" baseline="0"/>
            <a:t> to submit this sheet to the Environmental Media Association (EMA) for a Green Seal. </a:t>
          </a:r>
        </a:p>
        <a:p>
          <a:pPr algn="ctr"/>
          <a:r>
            <a:rPr lang="en-CA" sz="1400" baseline="0"/>
            <a:t>This step is optional and not necessary to be considered a green production. Details on how to submit to EMA are below. </a:t>
          </a:r>
        </a:p>
        <a:p>
          <a:pPr algn="ctr"/>
          <a:endParaRPr lang="en-CA" sz="1400" baseline="0"/>
        </a:p>
      </xdr:txBody>
    </xdr:sp>
    <xdr:clientData/>
  </xdr:oneCellAnchor>
  <xdr:oneCellAnchor>
    <xdr:from>
      <xdr:col>0</xdr:col>
      <xdr:colOff>0</xdr:colOff>
      <xdr:row>258</xdr:row>
      <xdr:rowOff>619124</xdr:rowOff>
    </xdr:from>
    <xdr:ext cx="15185570" cy="374141"/>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129791731"/>
          <a:ext cx="15185570" cy="374141"/>
        </a:xfrm>
        <a:prstGeom prst="rect">
          <a:avLst/>
        </a:prstGeom>
        <a:noFill/>
        <a:ln>
          <a:solidFill>
            <a:schemeClr val="tx1"/>
          </a:solidFill>
          <a:prstDash val="lgDash"/>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CA" sz="1800" b="1" i="1"/>
            <a:t>OPTIONAL SECTION TO COMPLETE BELOW  </a:t>
          </a:r>
        </a:p>
      </xdr:txBody>
    </xdr:sp>
    <xdr:clientData/>
  </xdr:oneCellAnchor>
  <xdr:twoCellAnchor editAs="oneCell">
    <xdr:from>
      <xdr:col>0</xdr:col>
      <xdr:colOff>111125</xdr:colOff>
      <xdr:row>260</xdr:row>
      <xdr:rowOff>31750</xdr:rowOff>
    </xdr:from>
    <xdr:to>
      <xdr:col>1</xdr:col>
      <xdr:colOff>2678682</xdr:colOff>
      <xdr:row>265</xdr:row>
      <xdr:rowOff>793749</xdr:rowOff>
    </xdr:to>
    <xdr:pic>
      <xdr:nvPicPr>
        <xdr:cNvPr id="12" name="Picture 11">
          <a:hlinkClick xmlns:r="http://schemas.openxmlformats.org/officeDocument/2006/relationships" r:id="rId5"/>
          <a:extLst>
            <a:ext uri="{FF2B5EF4-FFF2-40B4-BE49-F238E27FC236}">
              <a16:creationId xmlns:a16="http://schemas.microsoft.com/office/drawing/2014/main" id="{EA9C5BCD-D1B6-4A10-8F42-0AE533ACDE7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1125" y="121158000"/>
          <a:ext cx="2885057" cy="16192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4761</xdr:colOff>
      <xdr:row>23</xdr:row>
      <xdr:rowOff>528638</xdr:rowOff>
    </xdr:from>
    <xdr:to>
      <xdr:col>6</xdr:col>
      <xdr:colOff>7536</xdr:colOff>
      <xdr:row>23</xdr:row>
      <xdr:rowOff>528640</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flipV="1">
          <a:off x="642936" y="671513"/>
          <a:ext cx="82800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361157</xdr:colOff>
      <xdr:row>23</xdr:row>
      <xdr:rowOff>283782</xdr:rowOff>
    </xdr:from>
    <xdr:to>
      <xdr:col>0</xdr:col>
      <xdr:colOff>362745</xdr:colOff>
      <xdr:row>31</xdr:row>
      <xdr:rowOff>286543</xdr:rowOff>
    </xdr:to>
    <xdr:cxnSp macro="">
      <xdr:nvCxnSpPr>
        <xdr:cNvPr id="13" name="Straight Connector 12">
          <a:extLst>
            <a:ext uri="{FF2B5EF4-FFF2-40B4-BE49-F238E27FC236}">
              <a16:creationId xmlns:a16="http://schemas.microsoft.com/office/drawing/2014/main" id="{00000000-0008-0000-0200-00000D000000}"/>
            </a:ext>
          </a:extLst>
        </xdr:cNvPr>
        <xdr:cNvCxnSpPr/>
      </xdr:nvCxnSpPr>
      <xdr:spPr>
        <a:xfrm rot="5400000">
          <a:off x="-2211180" y="3008519"/>
          <a:ext cx="5146261" cy="1588"/>
        </a:xfrm>
        <a:prstGeom prst="line">
          <a:avLst/>
        </a:prstGeom>
        <a:ln w="19050">
          <a:solidFill>
            <a:srgbClr val="98C55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13607</xdr:colOff>
      <xdr:row>31</xdr:row>
      <xdr:rowOff>259186</xdr:rowOff>
    </xdr:from>
    <xdr:ext cx="9044669" cy="593304"/>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3607" y="3497686"/>
          <a:ext cx="9044669" cy="5933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3200" b="1">
              <a:solidFill>
                <a:schemeClr val="tx1">
                  <a:lumMod val="65000"/>
                  <a:lumOff val="35000"/>
                </a:schemeClr>
              </a:solidFill>
              <a:latin typeface="+mn-lt"/>
            </a:rPr>
            <a:t>OVERALL PEACH SCORE</a:t>
          </a:r>
          <a:endParaRPr lang="en-CA" sz="2400" b="1">
            <a:solidFill>
              <a:schemeClr val="tx1">
                <a:lumMod val="65000"/>
                <a:lumOff val="35000"/>
              </a:schemeClr>
            </a:solidFill>
            <a:latin typeface="+mn-lt"/>
          </a:endParaRPr>
        </a:p>
      </xdr:txBody>
    </xdr:sp>
    <xdr:clientData/>
  </xdr:oneCellAnchor>
  <xdr:oneCellAnchor>
    <xdr:from>
      <xdr:col>0</xdr:col>
      <xdr:colOff>496661</xdr:colOff>
      <xdr:row>37</xdr:row>
      <xdr:rowOff>106943</xdr:rowOff>
    </xdr:from>
    <xdr:ext cx="6809014" cy="468013"/>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496661" y="8355593"/>
          <a:ext cx="6809014" cy="468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400" b="1">
              <a:solidFill>
                <a:schemeClr val="tx1">
                  <a:lumMod val="65000"/>
                  <a:lumOff val="35000"/>
                </a:schemeClr>
              </a:solidFill>
              <a:latin typeface="+mn-lt"/>
            </a:rPr>
            <a:t>BEST</a:t>
          </a:r>
          <a:r>
            <a:rPr lang="en-CA" sz="2400" b="1" baseline="0">
              <a:solidFill>
                <a:schemeClr val="tx1">
                  <a:lumMod val="65000"/>
                  <a:lumOff val="35000"/>
                </a:schemeClr>
              </a:solidFill>
              <a:latin typeface="+mn-lt"/>
            </a:rPr>
            <a:t> PRACTICES </a:t>
          </a:r>
          <a:r>
            <a:rPr lang="en-CA" sz="2400" b="1">
              <a:solidFill>
                <a:schemeClr val="tx1">
                  <a:lumMod val="65000"/>
                  <a:lumOff val="35000"/>
                </a:schemeClr>
              </a:solidFill>
              <a:latin typeface="+mn-lt"/>
            </a:rPr>
            <a:t>BY DEPARTMENT</a:t>
          </a:r>
        </a:p>
      </xdr:txBody>
    </xdr:sp>
    <xdr:clientData/>
  </xdr:oneCellAnchor>
  <xdr:twoCellAnchor>
    <xdr:from>
      <xdr:col>1</xdr:col>
      <xdr:colOff>142875</xdr:colOff>
      <xdr:row>31</xdr:row>
      <xdr:rowOff>356506</xdr:rowOff>
    </xdr:from>
    <xdr:to>
      <xdr:col>4</xdr:col>
      <xdr:colOff>180973</xdr:colOff>
      <xdr:row>40</xdr:row>
      <xdr:rowOff>167368</xdr:rowOff>
    </xdr:to>
    <xdr:graphicFrame macro="">
      <xdr:nvGraphicFramePr>
        <xdr:cNvPr id="20" name="Chart 19">
          <a:extLst>
            <a:ext uri="{FF2B5EF4-FFF2-40B4-BE49-F238E27FC236}">
              <a16:creationId xmlns:a16="http://schemas.microsoft.com/office/drawing/2014/main" id="{00000000-0008-0000-02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1358900</xdr:colOff>
      <xdr:row>39</xdr:row>
      <xdr:rowOff>123825</xdr:rowOff>
    </xdr:from>
    <xdr:to>
      <xdr:col>6</xdr:col>
      <xdr:colOff>184149</xdr:colOff>
      <xdr:row>62</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950914</xdr:colOff>
      <xdr:row>37</xdr:row>
      <xdr:rowOff>123032</xdr:rowOff>
    </xdr:from>
    <xdr:ext cx="876300" cy="468013"/>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7208839" y="8371682"/>
          <a:ext cx="876300" cy="468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400" b="1">
              <a:solidFill>
                <a:srgbClr val="98C552"/>
              </a:solidFill>
              <a:latin typeface="+mn-lt"/>
            </a:rPr>
            <a:t>YES</a:t>
          </a:r>
        </a:p>
      </xdr:txBody>
    </xdr:sp>
    <xdr:clientData/>
  </xdr:oneCellAnchor>
  <xdr:oneCellAnchor>
    <xdr:from>
      <xdr:col>5</xdr:col>
      <xdr:colOff>1623220</xdr:colOff>
      <xdr:row>37</xdr:row>
      <xdr:rowOff>110331</xdr:rowOff>
    </xdr:from>
    <xdr:ext cx="744537" cy="468013"/>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7881145" y="8358981"/>
          <a:ext cx="744537" cy="468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400" b="1">
              <a:solidFill>
                <a:srgbClr val="FFC000"/>
              </a:solidFill>
              <a:latin typeface="+mn-lt"/>
            </a:rPr>
            <a:t>NO</a:t>
          </a:r>
        </a:p>
      </xdr:txBody>
    </xdr:sp>
    <xdr:clientData/>
  </xdr:oneCellAnchor>
  <xdr:oneCellAnchor>
    <xdr:from>
      <xdr:col>3</xdr:col>
      <xdr:colOff>203200</xdr:colOff>
      <xdr:row>36</xdr:row>
      <xdr:rowOff>41275</xdr:rowOff>
    </xdr:from>
    <xdr:ext cx="5411788" cy="283604"/>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3087914" y="6572704"/>
          <a:ext cx="5411788" cy="2836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r"/>
          <a:r>
            <a:rPr lang="en-CA" sz="1300" b="1" i="1">
              <a:solidFill>
                <a:schemeClr val="tx1">
                  <a:lumMod val="65000"/>
                  <a:lumOff val="35000"/>
                </a:schemeClr>
              </a:solidFill>
              <a:latin typeface="Arial Narrow" pitchFamily="34" charset="0"/>
            </a:rPr>
            <a:t>Click</a:t>
          </a:r>
          <a:r>
            <a:rPr lang="en-CA" sz="1300" b="1" i="1" baseline="0">
              <a:solidFill>
                <a:schemeClr val="tx1">
                  <a:lumMod val="65000"/>
                  <a:lumOff val="35000"/>
                </a:schemeClr>
              </a:solidFill>
              <a:latin typeface="Arial Narrow" pitchFamily="34" charset="0"/>
            </a:rPr>
            <a:t> your department heading below to navigate to the PEACHecklist </a:t>
          </a:r>
          <a:endParaRPr lang="en-CA" sz="1300" b="1" i="1">
            <a:solidFill>
              <a:schemeClr val="tx1">
                <a:lumMod val="65000"/>
                <a:lumOff val="35000"/>
              </a:schemeClr>
            </a:solidFill>
            <a:latin typeface="Arial Narrow" pitchFamily="34" charset="0"/>
          </a:endParaRPr>
        </a:p>
      </xdr:txBody>
    </xdr:sp>
    <xdr:clientData/>
  </xdr:oneCellAnchor>
  <xdr:twoCellAnchor editAs="oneCell">
    <xdr:from>
      <xdr:col>5</xdr:col>
      <xdr:colOff>1724025</xdr:colOff>
      <xdr:row>63</xdr:row>
      <xdr:rowOff>34993</xdr:rowOff>
    </xdr:from>
    <xdr:to>
      <xdr:col>6</xdr:col>
      <xdr:colOff>76200</xdr:colOff>
      <xdr:row>64</xdr:row>
      <xdr:rowOff>215541</xdr:rowOff>
    </xdr:to>
    <xdr:pic>
      <xdr:nvPicPr>
        <xdr:cNvPr id="19" name="Picture 18" descr="peach.png">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cstate="print"/>
        <a:stretch>
          <a:fillRect/>
        </a:stretch>
      </xdr:blipFill>
      <xdr:spPr>
        <a:xfrm>
          <a:off x="7724775" y="12436543"/>
          <a:ext cx="400050" cy="380573"/>
        </a:xfrm>
        <a:prstGeom prst="rect">
          <a:avLst/>
        </a:prstGeom>
      </xdr:spPr>
    </xdr:pic>
    <xdr:clientData/>
  </xdr:twoCellAnchor>
  <xdr:twoCellAnchor editAs="oneCell">
    <xdr:from>
      <xdr:col>4</xdr:col>
      <xdr:colOff>493567</xdr:colOff>
      <xdr:row>23</xdr:row>
      <xdr:rowOff>25978</xdr:rowOff>
    </xdr:from>
    <xdr:to>
      <xdr:col>6</xdr:col>
      <xdr:colOff>231069</xdr:colOff>
      <xdr:row>23</xdr:row>
      <xdr:rowOff>418914</xdr:rowOff>
    </xdr:to>
    <xdr:pic>
      <xdr:nvPicPr>
        <xdr:cNvPr id="31" name="Picture 30" descr="gpg-logo.png">
          <a:hlinkClick xmlns:r="http://schemas.openxmlformats.org/officeDocument/2006/relationships" r:id="rId4"/>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5"/>
        <a:stretch>
          <a:fillRect/>
        </a:stretch>
      </xdr:blipFill>
      <xdr:spPr>
        <a:xfrm>
          <a:off x="5766953" y="173183"/>
          <a:ext cx="3095993" cy="392936"/>
        </a:xfrm>
        <a:prstGeom prst="rect">
          <a:avLst/>
        </a:prstGeom>
      </xdr:spPr>
    </xdr:pic>
    <xdr:clientData/>
  </xdr:twoCellAnchor>
  <xdr:oneCellAnchor>
    <xdr:from>
      <xdr:col>5</xdr:col>
      <xdr:colOff>329066</xdr:colOff>
      <xdr:row>32</xdr:row>
      <xdr:rowOff>946553</xdr:rowOff>
    </xdr:from>
    <xdr:ext cx="1075872" cy="593239"/>
    <xdr:sp macro="" textlink="">
      <xdr:nvSpPr>
        <xdr:cNvPr id="40" name="TextBox 39">
          <a:extLst>
            <a:ext uri="{FF2B5EF4-FFF2-40B4-BE49-F238E27FC236}">
              <a16:creationId xmlns:a16="http://schemas.microsoft.com/office/drawing/2014/main" id="{00000000-0008-0000-0200-000028000000}"/>
            </a:ext>
          </a:extLst>
        </xdr:cNvPr>
        <xdr:cNvSpPr txBox="1"/>
      </xdr:nvSpPr>
      <xdr:spPr>
        <a:xfrm>
          <a:off x="6596516" y="6775853"/>
          <a:ext cx="1075872" cy="59323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1600" b="1" baseline="0">
              <a:solidFill>
                <a:schemeClr val="tx1">
                  <a:lumMod val="65000"/>
                  <a:lumOff val="35000"/>
                </a:schemeClr>
              </a:solidFill>
              <a:latin typeface="+mn-lt"/>
            </a:rPr>
            <a:t>EARNED   </a:t>
          </a:r>
        </a:p>
        <a:p>
          <a:pPr algn="ctr"/>
          <a:r>
            <a:rPr lang="en-CA" sz="1600" b="1" baseline="0">
              <a:solidFill>
                <a:schemeClr val="tx1">
                  <a:lumMod val="65000"/>
                  <a:lumOff val="35000"/>
                </a:schemeClr>
              </a:solidFill>
              <a:latin typeface="+mn-lt"/>
            </a:rPr>
            <a:t>POINTS</a:t>
          </a:r>
          <a:endParaRPr lang="en-CA" sz="1600" b="1">
            <a:solidFill>
              <a:schemeClr val="tx1">
                <a:lumMod val="65000"/>
                <a:lumOff val="35000"/>
              </a:schemeClr>
            </a:solidFill>
            <a:latin typeface="+mn-lt"/>
          </a:endParaRPr>
        </a:p>
      </xdr:txBody>
    </xdr:sp>
    <xdr:clientData/>
  </xdr:oneCellAnchor>
  <xdr:twoCellAnchor>
    <xdr:from>
      <xdr:col>5</xdr:col>
      <xdr:colOff>1577412</xdr:colOff>
      <xdr:row>32</xdr:row>
      <xdr:rowOff>280799</xdr:rowOff>
    </xdr:from>
    <xdr:to>
      <xdr:col>5</xdr:col>
      <xdr:colOff>1581150</xdr:colOff>
      <xdr:row>33</xdr:row>
      <xdr:rowOff>466725</xdr:rowOff>
    </xdr:to>
    <xdr:cxnSp macro="">
      <xdr:nvCxnSpPr>
        <xdr:cNvPr id="42" name="Straight Connector 41">
          <a:extLst>
            <a:ext uri="{FF2B5EF4-FFF2-40B4-BE49-F238E27FC236}">
              <a16:creationId xmlns:a16="http://schemas.microsoft.com/office/drawing/2014/main" id="{00000000-0008-0000-0200-00002A000000}"/>
            </a:ext>
          </a:extLst>
        </xdr:cNvPr>
        <xdr:cNvCxnSpPr/>
      </xdr:nvCxnSpPr>
      <xdr:spPr>
        <a:xfrm>
          <a:off x="7844862" y="6110099"/>
          <a:ext cx="3738" cy="1233676"/>
        </a:xfrm>
        <a:prstGeom prst="line">
          <a:avLst/>
        </a:prstGeom>
        <a:ln w="28575">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517525</xdr:colOff>
      <xdr:row>66</xdr:row>
      <xdr:rowOff>95251</xdr:rowOff>
    </xdr:from>
    <xdr:ext cx="7013575" cy="593304"/>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517525" y="15059026"/>
          <a:ext cx="7013575" cy="5933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3200" b="1">
              <a:solidFill>
                <a:schemeClr val="tx1">
                  <a:lumMod val="65000"/>
                  <a:lumOff val="35000"/>
                </a:schemeClr>
              </a:solidFill>
              <a:latin typeface="+mn-lt"/>
            </a:rPr>
            <a:t>COMMENTS OVERVIEW</a:t>
          </a:r>
          <a:r>
            <a:rPr lang="en-CA" sz="3200" b="1" baseline="0">
              <a:solidFill>
                <a:schemeClr val="tx1">
                  <a:lumMod val="65000"/>
                  <a:lumOff val="35000"/>
                </a:schemeClr>
              </a:solidFill>
              <a:latin typeface="+mn-lt"/>
            </a:rPr>
            <a:t> </a:t>
          </a:r>
          <a:endParaRPr lang="en-CA" sz="3200" b="1">
            <a:solidFill>
              <a:schemeClr val="tx1">
                <a:lumMod val="65000"/>
                <a:lumOff val="35000"/>
              </a:schemeClr>
            </a:solidFill>
            <a:latin typeface="+mn-lt"/>
          </a:endParaRPr>
        </a:p>
      </xdr:txBody>
    </xdr:sp>
    <xdr:clientData/>
  </xdr:oneCellAnchor>
  <xdr:twoCellAnchor>
    <xdr:from>
      <xdr:col>1</xdr:col>
      <xdr:colOff>14286</xdr:colOff>
      <xdr:row>62</xdr:row>
      <xdr:rowOff>100013</xdr:rowOff>
    </xdr:from>
    <xdr:to>
      <xdr:col>6</xdr:col>
      <xdr:colOff>17811</xdr:colOff>
      <xdr:row>62</xdr:row>
      <xdr:rowOff>109540</xdr:rowOff>
    </xdr:to>
    <xdr:cxnSp macro="">
      <xdr:nvCxnSpPr>
        <xdr:cNvPr id="26" name="Straight Connector 25">
          <a:extLst>
            <a:ext uri="{FF2B5EF4-FFF2-40B4-BE49-F238E27FC236}">
              <a16:creationId xmlns:a16="http://schemas.microsoft.com/office/drawing/2014/main" id="{00000000-0008-0000-0200-00001A000000}"/>
            </a:ext>
          </a:extLst>
        </xdr:cNvPr>
        <xdr:cNvCxnSpPr/>
      </xdr:nvCxnSpPr>
      <xdr:spPr>
        <a:xfrm flipV="1">
          <a:off x="652461" y="14054138"/>
          <a:ext cx="8071200" cy="9527"/>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66</xdr:row>
      <xdr:rowOff>657225</xdr:rowOff>
    </xdr:from>
    <xdr:ext cx="7467599" cy="609013"/>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361950" y="13801725"/>
          <a:ext cx="7467599" cy="609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100" i="1"/>
            <a:t>This area collects and aggregates</a:t>
          </a:r>
          <a:r>
            <a:rPr lang="en-CA" sz="1100" i="1" baseline="0"/>
            <a:t> all comments from the PEACH worksheet  for a convenient quickview option! </a:t>
          </a:r>
        </a:p>
        <a:p>
          <a:r>
            <a:rPr lang="en-CA" sz="1100" i="1" baseline="0"/>
            <a:t>These boxes will auto populate once you've entered either comments or unique initiatives in the PEACH worksheet. No need to type or add text to this area. </a:t>
          </a:r>
          <a:r>
            <a:rPr lang="en-CA" sz="1100" b="1" i="1" baseline="0"/>
            <a:t>The "Add Text Here" will change once you've entered your comments on the PEACH.</a:t>
          </a:r>
          <a:endParaRPr lang="en-CA" sz="1100" b="1" i="1"/>
        </a:p>
      </xdr:txBody>
    </xdr:sp>
    <xdr:clientData/>
  </xdr:oneCellAnchor>
  <xdr:twoCellAnchor>
    <xdr:from>
      <xdr:col>5</xdr:col>
      <xdr:colOff>171450</xdr:colOff>
      <xdr:row>32</xdr:row>
      <xdr:rowOff>276225</xdr:rowOff>
    </xdr:from>
    <xdr:to>
      <xdr:col>6</xdr:col>
      <xdr:colOff>200702</xdr:colOff>
      <xdr:row>33</xdr:row>
      <xdr:rowOff>476250</xdr:rowOff>
    </xdr:to>
    <xdr:sp macro="" textlink="">
      <xdr:nvSpPr>
        <xdr:cNvPr id="34" name="Rectangle 33">
          <a:extLst>
            <a:ext uri="{FF2B5EF4-FFF2-40B4-BE49-F238E27FC236}">
              <a16:creationId xmlns:a16="http://schemas.microsoft.com/office/drawing/2014/main" id="{00000000-0008-0000-0200-000022000000}"/>
            </a:ext>
          </a:extLst>
        </xdr:cNvPr>
        <xdr:cNvSpPr/>
      </xdr:nvSpPr>
      <xdr:spPr>
        <a:xfrm>
          <a:off x="6438900" y="6105525"/>
          <a:ext cx="2172377" cy="1247775"/>
        </a:xfrm>
        <a:prstGeom prst="rect">
          <a:avLst/>
        </a:prstGeom>
        <a:noFill/>
        <a:ln w="28575">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ln w="6350">
              <a:solidFill>
                <a:schemeClr val="tx1"/>
              </a:solidFill>
            </a:ln>
          </a:endParaRPr>
        </a:p>
      </xdr:txBody>
    </xdr:sp>
    <xdr:clientData/>
  </xdr:twoCellAnchor>
  <xdr:oneCellAnchor>
    <xdr:from>
      <xdr:col>5</xdr:col>
      <xdr:colOff>198098</xdr:colOff>
      <xdr:row>32</xdr:row>
      <xdr:rowOff>267897</xdr:rowOff>
    </xdr:from>
    <xdr:ext cx="1375909" cy="593239"/>
    <xdr:sp macro="" textlink="">
      <xdr:nvSpPr>
        <xdr:cNvPr id="35" name="TextBox 34">
          <a:extLst>
            <a:ext uri="{FF2B5EF4-FFF2-40B4-BE49-F238E27FC236}">
              <a16:creationId xmlns:a16="http://schemas.microsoft.com/office/drawing/2014/main" id="{00000000-0008-0000-0200-000023000000}"/>
            </a:ext>
          </a:extLst>
        </xdr:cNvPr>
        <xdr:cNvSpPr txBox="1"/>
      </xdr:nvSpPr>
      <xdr:spPr>
        <a:xfrm>
          <a:off x="6465548" y="6097197"/>
          <a:ext cx="1375909" cy="59323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1600" b="1" baseline="0">
              <a:solidFill>
                <a:schemeClr val="tx1">
                  <a:lumMod val="65000"/>
                  <a:lumOff val="35000"/>
                </a:schemeClr>
              </a:solidFill>
              <a:latin typeface="+mn-lt"/>
            </a:rPr>
            <a:t>POTENTIAL   </a:t>
          </a:r>
        </a:p>
        <a:p>
          <a:pPr algn="ctr"/>
          <a:r>
            <a:rPr lang="en-CA" sz="1600" b="1" baseline="0">
              <a:solidFill>
                <a:schemeClr val="tx1">
                  <a:lumMod val="65000"/>
                  <a:lumOff val="35000"/>
                </a:schemeClr>
              </a:solidFill>
              <a:latin typeface="+mn-lt"/>
            </a:rPr>
            <a:t>POINTS</a:t>
          </a:r>
          <a:endParaRPr lang="en-CA" sz="1600" b="1">
            <a:solidFill>
              <a:schemeClr val="tx1">
                <a:lumMod val="65000"/>
                <a:lumOff val="35000"/>
              </a:schemeClr>
            </a:solidFill>
            <a:latin typeface="+mn-lt"/>
          </a:endParaRPr>
        </a:p>
      </xdr:txBody>
    </xdr:sp>
    <xdr:clientData/>
  </xdr:oneCellAnchor>
  <xdr:twoCellAnchor>
    <xdr:from>
      <xdr:col>4</xdr:col>
      <xdr:colOff>259373</xdr:colOff>
      <xdr:row>32</xdr:row>
      <xdr:rowOff>276225</xdr:rowOff>
    </xdr:from>
    <xdr:to>
      <xdr:col>5</xdr:col>
      <xdr:colOff>171450</xdr:colOff>
      <xdr:row>33</xdr:row>
      <xdr:rowOff>476250</xdr:rowOff>
    </xdr:to>
    <xdr:sp macro="" textlink="">
      <xdr:nvSpPr>
        <xdr:cNvPr id="36" name="Rectangle 35">
          <a:extLst>
            <a:ext uri="{FF2B5EF4-FFF2-40B4-BE49-F238E27FC236}">
              <a16:creationId xmlns:a16="http://schemas.microsoft.com/office/drawing/2014/main" id="{00000000-0008-0000-0200-000024000000}"/>
            </a:ext>
          </a:extLst>
        </xdr:cNvPr>
        <xdr:cNvSpPr/>
      </xdr:nvSpPr>
      <xdr:spPr>
        <a:xfrm>
          <a:off x="5383823" y="6105525"/>
          <a:ext cx="1055077" cy="1247775"/>
        </a:xfrm>
        <a:prstGeom prst="rect">
          <a:avLst/>
        </a:prstGeom>
        <a:noFill/>
        <a:ln w="28575">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ln w="6350">
              <a:solidFill>
                <a:schemeClr val="tx1"/>
              </a:solidFill>
            </a:ln>
          </a:endParaRPr>
        </a:p>
      </xdr:txBody>
    </xdr:sp>
    <xdr:clientData/>
  </xdr:twoCellAnchor>
  <xdr:twoCellAnchor>
    <xdr:from>
      <xdr:col>4</xdr:col>
      <xdr:colOff>239363</xdr:colOff>
      <xdr:row>32</xdr:row>
      <xdr:rowOff>917290</xdr:rowOff>
    </xdr:from>
    <xdr:to>
      <xdr:col>6</xdr:col>
      <xdr:colOff>193388</xdr:colOff>
      <xdr:row>32</xdr:row>
      <xdr:rowOff>921030</xdr:rowOff>
    </xdr:to>
    <xdr:cxnSp macro="">
      <xdr:nvCxnSpPr>
        <xdr:cNvPr id="54" name="Straight Connector 53">
          <a:extLst>
            <a:ext uri="{FF2B5EF4-FFF2-40B4-BE49-F238E27FC236}">
              <a16:creationId xmlns:a16="http://schemas.microsoft.com/office/drawing/2014/main" id="{00000000-0008-0000-0200-000036000000}"/>
            </a:ext>
          </a:extLst>
        </xdr:cNvPr>
        <xdr:cNvCxnSpPr/>
      </xdr:nvCxnSpPr>
      <xdr:spPr>
        <a:xfrm rot="10800000" flipH="1">
          <a:off x="5363813" y="6746590"/>
          <a:ext cx="3240150" cy="3740"/>
        </a:xfrm>
        <a:prstGeom prst="line">
          <a:avLst/>
        </a:pr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392907</xdr:colOff>
      <xdr:row>32</xdr:row>
      <xdr:rowOff>240046</xdr:rowOff>
    </xdr:from>
    <xdr:ext cx="876300" cy="655949"/>
    <xdr:sp macro="" textlink="">
      <xdr:nvSpPr>
        <xdr:cNvPr id="55" name="TextBox 54">
          <a:extLst>
            <a:ext uri="{FF2B5EF4-FFF2-40B4-BE49-F238E27FC236}">
              <a16:creationId xmlns:a16="http://schemas.microsoft.com/office/drawing/2014/main" id="{00000000-0008-0000-0200-000037000000}"/>
            </a:ext>
          </a:extLst>
        </xdr:cNvPr>
        <xdr:cNvSpPr txBox="1"/>
      </xdr:nvSpPr>
      <xdr:spPr>
        <a:xfrm>
          <a:off x="5517357" y="6069346"/>
          <a:ext cx="876300" cy="65594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1800" b="1">
              <a:solidFill>
                <a:srgbClr val="00B0F0"/>
              </a:solidFill>
              <a:latin typeface="+mn-lt"/>
            </a:rPr>
            <a:t>AT PREP</a:t>
          </a:r>
        </a:p>
      </xdr:txBody>
    </xdr:sp>
    <xdr:clientData/>
  </xdr:oneCellAnchor>
  <xdr:oneCellAnchor>
    <xdr:from>
      <xdr:col>4</xdr:col>
      <xdr:colOff>373062</xdr:colOff>
      <xdr:row>32</xdr:row>
      <xdr:rowOff>884571</xdr:rowOff>
    </xdr:from>
    <xdr:ext cx="1046163" cy="655949"/>
    <xdr:sp macro="" textlink="">
      <xdr:nvSpPr>
        <xdr:cNvPr id="56" name="TextBox 55">
          <a:extLst>
            <a:ext uri="{FF2B5EF4-FFF2-40B4-BE49-F238E27FC236}">
              <a16:creationId xmlns:a16="http://schemas.microsoft.com/office/drawing/2014/main" id="{00000000-0008-0000-0200-000038000000}"/>
            </a:ext>
          </a:extLst>
        </xdr:cNvPr>
        <xdr:cNvSpPr txBox="1"/>
      </xdr:nvSpPr>
      <xdr:spPr>
        <a:xfrm>
          <a:off x="5497512" y="6713871"/>
          <a:ext cx="1046163" cy="65594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1800" b="1">
              <a:solidFill>
                <a:srgbClr val="92D050"/>
              </a:solidFill>
              <a:latin typeface="+mn-lt"/>
            </a:rPr>
            <a:t>AT</a:t>
          </a:r>
          <a:r>
            <a:rPr lang="en-CA" sz="1800" b="1" baseline="0">
              <a:solidFill>
                <a:srgbClr val="92D050"/>
              </a:solidFill>
              <a:latin typeface="+mn-lt"/>
            </a:rPr>
            <a:t> WRAP</a:t>
          </a:r>
          <a:endParaRPr lang="en-CA" sz="1800" b="1">
            <a:solidFill>
              <a:srgbClr val="92D050"/>
            </a:solidFill>
            <a:latin typeface="+mn-lt"/>
          </a:endParaRPr>
        </a:p>
      </xdr:txBody>
    </xdr:sp>
    <xdr:clientData/>
  </xdr:oneCellAnchor>
  <xdr:twoCellAnchor>
    <xdr:from>
      <xdr:col>1</xdr:col>
      <xdr:colOff>4761</xdr:colOff>
      <xdr:row>66</xdr:row>
      <xdr:rowOff>623888</xdr:rowOff>
    </xdr:from>
    <xdr:to>
      <xdr:col>6</xdr:col>
      <xdr:colOff>8286</xdr:colOff>
      <xdr:row>66</xdr:row>
      <xdr:rowOff>633415</xdr:rowOff>
    </xdr:to>
    <xdr:cxnSp macro="">
      <xdr:nvCxnSpPr>
        <xdr:cNvPr id="57" name="Straight Connector 56">
          <a:extLst>
            <a:ext uri="{FF2B5EF4-FFF2-40B4-BE49-F238E27FC236}">
              <a16:creationId xmlns:a16="http://schemas.microsoft.com/office/drawing/2014/main" id="{00000000-0008-0000-0200-000039000000}"/>
            </a:ext>
          </a:extLst>
        </xdr:cNvPr>
        <xdr:cNvCxnSpPr/>
      </xdr:nvCxnSpPr>
      <xdr:spPr>
        <a:xfrm flipV="1">
          <a:off x="642936" y="15978188"/>
          <a:ext cx="8242650" cy="9527"/>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1676400</xdr:colOff>
      <xdr:row>88</xdr:row>
      <xdr:rowOff>149293</xdr:rowOff>
    </xdr:from>
    <xdr:to>
      <xdr:col>6</xdr:col>
      <xdr:colOff>16328</xdr:colOff>
      <xdr:row>89</xdr:row>
      <xdr:rowOff>119231</xdr:rowOff>
    </xdr:to>
    <xdr:pic>
      <xdr:nvPicPr>
        <xdr:cNvPr id="58" name="Picture 57" descr="peach.png">
          <a:extLst>
            <a:ext uri="{FF2B5EF4-FFF2-40B4-BE49-F238E27FC236}">
              <a16:creationId xmlns:a16="http://schemas.microsoft.com/office/drawing/2014/main" id="{00000000-0008-0000-0200-00003A000000}"/>
            </a:ext>
          </a:extLst>
        </xdr:cNvPr>
        <xdr:cNvPicPr>
          <a:picLocks noChangeAspect="1"/>
        </xdr:cNvPicPr>
      </xdr:nvPicPr>
      <xdr:blipFill>
        <a:blip xmlns:r="http://schemas.openxmlformats.org/officeDocument/2006/relationships" r:embed="rId3" cstate="print"/>
        <a:stretch>
          <a:fillRect/>
        </a:stretch>
      </xdr:blipFill>
      <xdr:spPr>
        <a:xfrm>
          <a:off x="7677150" y="26390668"/>
          <a:ext cx="387803" cy="379513"/>
        </a:xfrm>
        <a:prstGeom prst="rect">
          <a:avLst/>
        </a:prstGeom>
      </xdr:spPr>
    </xdr:pic>
    <xdr:clientData/>
  </xdr:twoCellAnchor>
  <xdr:twoCellAnchor editAs="oneCell">
    <xdr:from>
      <xdr:col>4</xdr:col>
      <xdr:colOff>438151</xdr:colOff>
      <xdr:row>66</xdr:row>
      <xdr:rowOff>70139</xdr:rowOff>
    </xdr:from>
    <xdr:to>
      <xdr:col>6</xdr:col>
      <xdr:colOff>1482</xdr:colOff>
      <xdr:row>66</xdr:row>
      <xdr:rowOff>464806</xdr:rowOff>
    </xdr:to>
    <xdr:pic>
      <xdr:nvPicPr>
        <xdr:cNvPr id="61" name="Picture 60" descr="gpg-logo.png">
          <a:hlinkClick xmlns:r="http://schemas.openxmlformats.org/officeDocument/2006/relationships" r:id="rId4"/>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5"/>
        <a:stretch>
          <a:fillRect/>
        </a:stretch>
      </xdr:blipFill>
      <xdr:spPr>
        <a:xfrm>
          <a:off x="5553076" y="21482339"/>
          <a:ext cx="2839931" cy="394667"/>
        </a:xfrm>
        <a:prstGeom prst="rect">
          <a:avLst/>
        </a:prstGeom>
      </xdr:spPr>
    </xdr:pic>
    <xdr:clientData/>
  </xdr:twoCellAnchor>
  <xdr:oneCellAnchor>
    <xdr:from>
      <xdr:col>4</xdr:col>
      <xdr:colOff>371475</xdr:colOff>
      <xdr:row>34</xdr:row>
      <xdr:rowOff>4979</xdr:rowOff>
    </xdr:from>
    <xdr:ext cx="2395538" cy="342786"/>
    <xdr:sp macro="" textlink="">
      <xdr:nvSpPr>
        <xdr:cNvPr id="30" name="TextBox 29">
          <a:extLst>
            <a:ext uri="{FF2B5EF4-FFF2-40B4-BE49-F238E27FC236}">
              <a16:creationId xmlns:a16="http://schemas.microsoft.com/office/drawing/2014/main" id="{E2403076-DD15-46C0-BA51-EB87385E0E93}"/>
            </a:ext>
          </a:extLst>
        </xdr:cNvPr>
        <xdr:cNvSpPr txBox="1"/>
      </xdr:nvSpPr>
      <xdr:spPr>
        <a:xfrm>
          <a:off x="5495925" y="7472579"/>
          <a:ext cx="2395538" cy="34278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1600" b="1">
              <a:solidFill>
                <a:schemeClr val="tx1">
                  <a:lumMod val="65000"/>
                  <a:lumOff val="35000"/>
                </a:schemeClr>
              </a:solidFill>
              <a:latin typeface="+mn-lt"/>
            </a:rPr>
            <a:t>Numbe</a:t>
          </a:r>
          <a:r>
            <a:rPr lang="en-CA" sz="1600" b="1" baseline="0">
              <a:solidFill>
                <a:schemeClr val="tx1">
                  <a:lumMod val="65000"/>
                  <a:lumOff val="35000"/>
                </a:schemeClr>
              </a:solidFill>
              <a:latin typeface="+mn-lt"/>
            </a:rPr>
            <a:t>r of </a:t>
          </a:r>
          <a:r>
            <a:rPr lang="en-CA" sz="1600" b="1" baseline="0">
              <a:solidFill>
                <a:srgbClr val="B34A9B"/>
              </a:solidFill>
              <a:latin typeface="+mn-lt"/>
            </a:rPr>
            <a:t>N/A's </a:t>
          </a:r>
          <a:r>
            <a:rPr lang="en-CA" sz="1600" b="1" baseline="0">
              <a:solidFill>
                <a:schemeClr val="tx1">
                  <a:lumMod val="65000"/>
                  <a:lumOff val="35000"/>
                </a:schemeClr>
              </a:solidFill>
              <a:latin typeface="+mn-lt"/>
            </a:rPr>
            <a:t>at Wrap</a:t>
          </a:r>
          <a:endParaRPr lang="en-CA" sz="1600" b="1">
            <a:solidFill>
              <a:schemeClr val="tx1">
                <a:lumMod val="65000"/>
                <a:lumOff val="35000"/>
              </a:schemeClr>
            </a:solidFill>
            <a:latin typeface="+mn-lt"/>
          </a:endParaRPr>
        </a:p>
      </xdr:txBody>
    </xdr:sp>
    <xdr:clientData/>
  </xdr:oneCellAnchor>
  <xdr:twoCellAnchor>
    <xdr:from>
      <xdr:col>4</xdr:col>
      <xdr:colOff>266700</xdr:colOff>
      <xdr:row>33</xdr:row>
      <xdr:rowOff>571500</xdr:rowOff>
    </xdr:from>
    <xdr:to>
      <xdr:col>6</xdr:col>
      <xdr:colOff>200025</xdr:colOff>
      <xdr:row>35</xdr:row>
      <xdr:rowOff>9525</xdr:rowOff>
    </xdr:to>
    <xdr:sp macro="" textlink="">
      <xdr:nvSpPr>
        <xdr:cNvPr id="33" name="Rectangle 32">
          <a:extLst>
            <a:ext uri="{FF2B5EF4-FFF2-40B4-BE49-F238E27FC236}">
              <a16:creationId xmlns:a16="http://schemas.microsoft.com/office/drawing/2014/main" id="{B0CA932E-4407-4A16-B6C3-5E3A6CB24AFE}"/>
            </a:ext>
          </a:extLst>
        </xdr:cNvPr>
        <xdr:cNvSpPr/>
      </xdr:nvSpPr>
      <xdr:spPr>
        <a:xfrm>
          <a:off x="5391150" y="7448550"/>
          <a:ext cx="3219450" cy="390525"/>
        </a:xfrm>
        <a:prstGeom prst="rect">
          <a:avLst/>
        </a:prstGeom>
        <a:noFill/>
        <a:ln w="28575">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ln w="6350">
              <a:solidFill>
                <a:schemeClr val="tx1"/>
              </a:solidFill>
            </a:ln>
          </a:endParaRPr>
        </a:p>
      </xdr:txBody>
    </xdr:sp>
    <xdr:clientData/>
  </xdr:twoCellAnchor>
  <xdr:twoCellAnchor>
    <xdr:from>
      <xdr:col>5</xdr:col>
      <xdr:colOff>1638300</xdr:colOff>
      <xdr:row>33</xdr:row>
      <xdr:rowOff>561975</xdr:rowOff>
    </xdr:from>
    <xdr:to>
      <xdr:col>5</xdr:col>
      <xdr:colOff>1638300</xdr:colOff>
      <xdr:row>35</xdr:row>
      <xdr:rowOff>20955</xdr:rowOff>
    </xdr:to>
    <xdr:cxnSp macro="">
      <xdr:nvCxnSpPr>
        <xdr:cNvPr id="6" name="Straight Connector 5">
          <a:extLst>
            <a:ext uri="{FF2B5EF4-FFF2-40B4-BE49-F238E27FC236}">
              <a16:creationId xmlns:a16="http://schemas.microsoft.com/office/drawing/2014/main" id="{A87F2B5E-82C0-4A04-8B72-126602E16AA9}"/>
            </a:ext>
          </a:extLst>
        </xdr:cNvPr>
        <xdr:cNvCxnSpPr/>
      </xdr:nvCxnSpPr>
      <xdr:spPr>
        <a:xfrm>
          <a:off x="7905750" y="7439025"/>
          <a:ext cx="0" cy="411480"/>
        </a:xfrm>
        <a:prstGeom prst="line">
          <a:avLst/>
        </a:prstGeom>
        <a:ln w="28575">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1238250</xdr:colOff>
      <xdr:row>33</xdr:row>
      <xdr:rowOff>361950</xdr:rowOff>
    </xdr:from>
    <xdr:to>
      <xdr:col>2</xdr:col>
      <xdr:colOff>685800</xdr:colOff>
      <xdr:row>34</xdr:row>
      <xdr:rowOff>342900</xdr:rowOff>
    </xdr:to>
    <xdr:sp macro="" textlink="">
      <xdr:nvSpPr>
        <xdr:cNvPr id="2" name="TextBox 1">
          <a:extLst>
            <a:ext uri="{FF2B5EF4-FFF2-40B4-BE49-F238E27FC236}">
              <a16:creationId xmlns:a16="http://schemas.microsoft.com/office/drawing/2014/main" id="{E607A45D-11B7-4F6D-B05B-326B762D0874}"/>
            </a:ext>
          </a:extLst>
        </xdr:cNvPr>
        <xdr:cNvSpPr txBox="1"/>
      </xdr:nvSpPr>
      <xdr:spPr>
        <a:xfrm>
          <a:off x="1657350" y="5267325"/>
          <a:ext cx="8382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65000"/>
                  <a:lumOff val="35000"/>
                </a:schemeClr>
              </a:solidFill>
            </a:rPr>
            <a:t>of practices</a:t>
          </a:r>
        </a:p>
        <a:p>
          <a:pPr algn="ctr"/>
          <a:r>
            <a:rPr lang="en-US" sz="1000">
              <a:solidFill>
                <a:schemeClr val="tx1">
                  <a:lumMod val="65000"/>
                  <a:lumOff val="35000"/>
                </a:schemeClr>
              </a:solidFill>
            </a:rPr>
            <a:t>completed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indberggos/AppData/Local/Microsoft/Windows/Temporary%20Internet%20Files/Content.Outlook/NARAJNB9/DRAFT%20formatted%20BP_Revision%2004_2017-03-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ris/Dropbox/Studio-Green%20Production%20Guide%20Project%20(shared)/Best%20Practices/EMA%20Green%20Seal%20Application%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shboard"/>
      <sheetName val="Best Practices"/>
      <sheetName val="EMA Green Seal"/>
    </sheetNames>
    <sheetDataSet>
      <sheetData sheetId="0"/>
      <sheetData sheetId="1"/>
      <sheetData sheetId="2">
        <row r="18">
          <cell r="A18">
            <v>1</v>
          </cell>
        </row>
      </sheetData>
      <sheetData sheetId="3">
        <row r="175">
          <cell r="E175">
            <v>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act Information"/>
      <sheetName val="EMA App"/>
    </sheetNames>
    <sheetDataSet>
      <sheetData sheetId="0">
        <row r="1">
          <cell r="A1" t="str">
            <v>Yes</v>
          </cell>
        </row>
        <row r="2">
          <cell r="A2" t="str">
            <v>No</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Q42"/>
  <sheetViews>
    <sheetView showGridLines="0" tabSelected="1" zoomScaleNormal="100" zoomScalePageLayoutView="90" workbookViewId="0">
      <selection activeCell="F3" sqref="F3"/>
    </sheetView>
  </sheetViews>
  <sheetFormatPr defaultColWidth="0" defaultRowHeight="30" customHeight="1" zeroHeight="1" x14ac:dyDescent="0.25"/>
  <cols>
    <col min="1" max="1" width="4" customWidth="1"/>
    <col min="2" max="4" width="8.7109375" customWidth="1"/>
    <col min="5" max="5" width="20.7109375" style="40" customWidth="1"/>
    <col min="6" max="9" width="9.140625" customWidth="1"/>
    <col min="10" max="10" width="21" customWidth="1"/>
    <col min="11" max="11" width="10" customWidth="1"/>
    <col min="12" max="15" width="9.140625" customWidth="1"/>
    <col min="16" max="16" width="30.5703125" customWidth="1"/>
    <col min="17" max="17" width="6.28515625" customWidth="1"/>
    <col min="18" max="16384" width="9.140625" hidden="1"/>
  </cols>
  <sheetData>
    <row r="1" spans="2:14" ht="10.5" customHeight="1" x14ac:dyDescent="0.25">
      <c r="B1" s="34"/>
      <c r="C1" s="34"/>
      <c r="D1" s="34"/>
      <c r="E1" s="38"/>
      <c r="F1" s="34"/>
      <c r="G1" s="34"/>
      <c r="H1" s="34"/>
      <c r="I1" s="34"/>
      <c r="J1" s="34"/>
      <c r="K1" s="34"/>
      <c r="L1" s="34"/>
      <c r="M1" s="34"/>
      <c r="N1" s="34"/>
    </row>
    <row r="2" spans="2:14" ht="11.25" customHeight="1" x14ac:dyDescent="0.25">
      <c r="B2" s="34"/>
      <c r="C2" s="34"/>
      <c r="D2" s="34"/>
      <c r="E2" s="38"/>
      <c r="F2" s="34"/>
      <c r="G2" s="34"/>
      <c r="H2" s="34"/>
      <c r="I2" s="34"/>
      <c r="J2" s="34"/>
      <c r="K2" s="34"/>
      <c r="L2" s="34"/>
      <c r="M2" s="34"/>
      <c r="N2" s="34"/>
    </row>
    <row r="3" spans="2:14" ht="33.75" x14ac:dyDescent="0.65">
      <c r="B3" s="98" t="s">
        <v>70</v>
      </c>
      <c r="C3" s="34"/>
      <c r="D3" s="34"/>
      <c r="E3" s="38"/>
      <c r="F3" s="34"/>
      <c r="G3" s="34"/>
      <c r="H3" s="34"/>
      <c r="I3" s="34"/>
      <c r="J3" s="34"/>
      <c r="K3" s="34"/>
      <c r="L3" s="34"/>
      <c r="M3" s="34"/>
      <c r="N3" s="34"/>
    </row>
    <row r="4" spans="2:14" ht="107.25" customHeight="1" x14ac:dyDescent="0.25">
      <c r="B4" s="34"/>
      <c r="C4" s="34"/>
      <c r="D4" s="34"/>
      <c r="E4" s="38"/>
      <c r="F4" s="34"/>
      <c r="G4" s="34"/>
      <c r="H4" s="34"/>
      <c r="I4" s="34"/>
      <c r="J4" s="34"/>
      <c r="K4" s="34"/>
      <c r="L4" s="34"/>
      <c r="M4" s="34"/>
      <c r="N4" s="34"/>
    </row>
    <row r="5" spans="2:14" ht="99" customHeight="1" x14ac:dyDescent="0.25">
      <c r="B5" s="34"/>
      <c r="C5" s="34"/>
      <c r="D5" s="34"/>
      <c r="E5" s="38"/>
      <c r="L5" s="34"/>
      <c r="M5" s="34"/>
      <c r="N5" s="34"/>
    </row>
    <row r="6" spans="2:14" ht="14.45" customHeight="1" x14ac:dyDescent="0.25">
      <c r="E6" s="39"/>
      <c r="L6" s="1"/>
      <c r="M6" s="1"/>
      <c r="N6" s="1"/>
    </row>
    <row r="7" spans="2:14" ht="14.45" customHeight="1" x14ac:dyDescent="0.25">
      <c r="E7" s="39"/>
      <c r="L7" s="1"/>
      <c r="M7" s="1"/>
      <c r="N7" s="1"/>
    </row>
    <row r="8" spans="2:14" ht="14.45" customHeight="1" x14ac:dyDescent="0.25">
      <c r="E8" s="39"/>
      <c r="G8" s="238"/>
      <c r="L8" s="1"/>
      <c r="M8" s="1"/>
      <c r="N8" s="1"/>
    </row>
    <row r="9" spans="2:14" ht="14.45" customHeight="1" x14ac:dyDescent="0.25">
      <c r="E9" s="39"/>
      <c r="L9" s="1"/>
      <c r="M9" s="1"/>
      <c r="N9" s="1"/>
    </row>
    <row r="10" spans="2:14" ht="15" x14ac:dyDescent="0.25">
      <c r="E10" s="39"/>
      <c r="F10" s="2"/>
      <c r="G10" s="2"/>
      <c r="H10" s="2"/>
      <c r="I10" s="2"/>
      <c r="J10" s="2"/>
      <c r="K10" s="2"/>
      <c r="L10" s="1"/>
      <c r="M10" s="1"/>
      <c r="N10" s="1"/>
    </row>
    <row r="11" spans="2:14" ht="15" x14ac:dyDescent="0.25">
      <c r="E11" s="39"/>
      <c r="F11" s="2"/>
      <c r="G11" s="2"/>
      <c r="H11" s="2"/>
      <c r="I11" s="2"/>
      <c r="J11" s="2"/>
      <c r="K11" s="2"/>
      <c r="L11" s="1"/>
      <c r="M11" s="1"/>
      <c r="N11" s="1"/>
    </row>
    <row r="12" spans="2:14" ht="15" x14ac:dyDescent="0.25">
      <c r="E12" s="39"/>
      <c r="F12" s="2"/>
      <c r="G12" s="2"/>
      <c r="H12" s="2"/>
      <c r="I12" s="2"/>
      <c r="J12" s="2"/>
      <c r="K12" s="2"/>
      <c r="L12" s="1"/>
      <c r="M12" s="1"/>
      <c r="N12" s="1"/>
    </row>
    <row r="13" spans="2:14" ht="15" x14ac:dyDescent="0.25">
      <c r="E13" s="39"/>
      <c r="F13" s="2"/>
      <c r="G13" s="2"/>
      <c r="H13" s="2"/>
      <c r="I13" s="2"/>
      <c r="J13" s="2"/>
      <c r="K13" s="2"/>
      <c r="L13" s="1"/>
      <c r="M13" s="1"/>
      <c r="N13" s="1"/>
    </row>
    <row r="14" spans="2:14" ht="15" x14ac:dyDescent="0.25">
      <c r="E14" s="39"/>
      <c r="F14" s="2"/>
      <c r="G14" s="2"/>
      <c r="H14" s="2"/>
      <c r="I14" s="2"/>
      <c r="J14" s="2"/>
      <c r="K14" s="2"/>
      <c r="L14" s="1"/>
      <c r="M14" s="1"/>
      <c r="N14" s="1"/>
    </row>
    <row r="15" spans="2:14" ht="15" x14ac:dyDescent="0.25">
      <c r="E15" s="39"/>
      <c r="F15" s="2"/>
      <c r="G15" s="2"/>
      <c r="H15" s="2"/>
      <c r="I15" s="2"/>
      <c r="J15" s="2"/>
      <c r="K15" s="2"/>
      <c r="L15" s="1"/>
      <c r="M15" s="1"/>
      <c r="N15" s="1"/>
    </row>
    <row r="16" spans="2:14" ht="15" x14ac:dyDescent="0.25">
      <c r="E16" s="39"/>
      <c r="F16" s="2"/>
      <c r="G16" s="2"/>
      <c r="H16" s="2"/>
      <c r="I16" s="2"/>
      <c r="J16" s="2"/>
      <c r="K16" s="2"/>
      <c r="L16" s="1"/>
      <c r="M16" s="1"/>
      <c r="N16" s="1"/>
    </row>
    <row r="17" spans="5:14" ht="29.25" customHeight="1" x14ac:dyDescent="0.25">
      <c r="E17" s="39"/>
      <c r="F17" s="2"/>
      <c r="G17" s="2"/>
      <c r="H17" s="2"/>
      <c r="I17" s="2"/>
      <c r="J17" s="2"/>
      <c r="K17" s="2"/>
      <c r="L17" s="1"/>
      <c r="M17" s="1"/>
      <c r="N17" s="1"/>
    </row>
    <row r="18" spans="5:14" ht="15" x14ac:dyDescent="0.25">
      <c r="E18" s="39"/>
      <c r="F18" s="2"/>
      <c r="G18" s="2"/>
      <c r="H18" s="2"/>
      <c r="I18" s="2"/>
      <c r="J18" s="2"/>
      <c r="K18" s="2"/>
      <c r="L18" s="1"/>
      <c r="M18" s="1"/>
      <c r="N18" s="1"/>
    </row>
    <row r="19" spans="5:14" ht="15" x14ac:dyDescent="0.25">
      <c r="E19" s="39"/>
      <c r="F19" s="2"/>
      <c r="G19" s="2"/>
      <c r="H19" s="2"/>
      <c r="I19" s="2"/>
      <c r="J19" s="2"/>
      <c r="K19" s="2"/>
      <c r="L19" s="1"/>
      <c r="M19" s="1"/>
      <c r="N19" s="1"/>
    </row>
    <row r="20" spans="5:14" ht="15" x14ac:dyDescent="0.25">
      <c r="E20" s="39"/>
      <c r="F20" s="1"/>
      <c r="G20" s="1"/>
      <c r="H20" s="1"/>
      <c r="I20" s="1"/>
      <c r="J20" s="1"/>
      <c r="K20" s="1"/>
      <c r="L20" s="1"/>
      <c r="M20" s="1"/>
      <c r="N20" s="1"/>
    </row>
    <row r="21" spans="5:14" ht="15" x14ac:dyDescent="0.25">
      <c r="E21" s="39"/>
      <c r="F21" s="1"/>
      <c r="G21" s="1"/>
      <c r="H21" s="1"/>
      <c r="I21" s="1"/>
      <c r="J21" s="1"/>
      <c r="K21" s="1"/>
      <c r="L21" s="1"/>
      <c r="M21" s="1"/>
      <c r="N21" s="1"/>
    </row>
    <row r="22" spans="5:14" ht="15" x14ac:dyDescent="0.25"/>
    <row r="23" spans="5:14" ht="15" x14ac:dyDescent="0.25"/>
    <row r="24" spans="5:14" ht="15" x14ac:dyDescent="0.25">
      <c r="E24"/>
    </row>
    <row r="25" spans="5:14" ht="15" x14ac:dyDescent="0.25">
      <c r="E25"/>
    </row>
    <row r="26" spans="5:14" ht="15" x14ac:dyDescent="0.25">
      <c r="E26"/>
    </row>
    <row r="27" spans="5:14" ht="30" customHeight="1" x14ac:dyDescent="0.25">
      <c r="E27"/>
    </row>
    <row r="28" spans="5:14" ht="30" customHeight="1" x14ac:dyDescent="0.25">
      <c r="E28"/>
    </row>
    <row r="29" spans="5:14" ht="30" customHeight="1" x14ac:dyDescent="0.25">
      <c r="E29"/>
    </row>
    <row r="30" spans="5:14" ht="30" customHeight="1" x14ac:dyDescent="0.25"/>
    <row r="31" spans="5:14" ht="30" customHeight="1" x14ac:dyDescent="0.25"/>
    <row r="32" spans="5:14"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224.25" customHeight="1" x14ac:dyDescent="0.25"/>
    <row r="40" ht="30" hidden="1" customHeight="1" x14ac:dyDescent="0.25"/>
    <row r="41" ht="30" hidden="1" customHeight="1" x14ac:dyDescent="0.25"/>
    <row r="42" ht="30" hidden="1" customHeight="1" x14ac:dyDescent="0.25"/>
  </sheetData>
  <sheetProtection algorithmName="SHA-512" hashValue="8KnND7FJtUD3pQVpPd5smpCxHUOGODaV+MNRJvVgntXpfeBevH5GnytL6HGoOc5LT132w/314WRh8wAY+0Lphw==" saltValue="t3DQEfOZ3Rhyn43QCd8+fA==" spinCount="100000" sheet="1" objects="1" selectLockedCells="1"/>
  <pageMargins left="0.7" right="0.7" top="0.75" bottom="0.75" header="0.3" footer="0.3"/>
  <pageSetup scale="47" fitToHeight="0" orientation="portrait" r:id="rId1"/>
  <headerFooter>
    <oddFooter>&amp;R&amp;"-,Italic"&amp;K01+049v1: April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000"/>
    <pageSetUpPr autoPageBreaks="0" fitToPage="1"/>
  </sheetPr>
  <dimension ref="A1:XFD1001"/>
  <sheetViews>
    <sheetView zoomScale="60" zoomScaleNormal="60" zoomScalePageLayoutView="30" workbookViewId="0">
      <pane ySplit="1" topLeftCell="A2" activePane="bottomLeft" state="frozen"/>
      <selection pane="bottomLeft"/>
    </sheetView>
  </sheetViews>
  <sheetFormatPr defaultColWidth="0" defaultRowHeight="0" customHeight="1" zeroHeight="1" x14ac:dyDescent="0.2"/>
  <cols>
    <col min="1" max="1" width="4.7109375" style="110" customWidth="1"/>
    <col min="2" max="2" width="77.42578125" style="47" customWidth="1"/>
    <col min="3" max="3" width="14.140625" style="122" customWidth="1"/>
    <col min="4" max="4" width="16" style="152" customWidth="1"/>
    <col min="5" max="5" width="15.140625" style="152" customWidth="1"/>
    <col min="6" max="6" width="16.28515625" style="152" customWidth="1"/>
    <col min="7" max="7" width="14.140625" style="122" customWidth="1"/>
    <col min="8" max="8" width="31.7109375" style="123" customWidth="1"/>
    <col min="9" max="9" width="33.140625" style="123" customWidth="1"/>
    <col min="10" max="10" width="6.7109375" style="36" customWidth="1"/>
    <col min="11" max="18" width="14.42578125" style="4" hidden="1"/>
    <col min="19" max="20" width="14.42578125" style="3" hidden="1"/>
    <col min="21" max="16383" width="9.140625" style="3" hidden="1"/>
    <col min="16384" max="16384" width="1.28515625" style="36" hidden="1"/>
  </cols>
  <sheetData>
    <row r="1" spans="1:18 16384:16384" s="141" customFormat="1" ht="69" customHeight="1" x14ac:dyDescent="0.25">
      <c r="A1" s="135"/>
      <c r="B1" s="136" t="s">
        <v>73</v>
      </c>
      <c r="C1" s="137" t="s">
        <v>43</v>
      </c>
      <c r="D1" s="239" t="s">
        <v>72</v>
      </c>
      <c r="E1" s="239" t="s">
        <v>88</v>
      </c>
      <c r="F1" s="240" t="s">
        <v>71</v>
      </c>
      <c r="G1" s="240" t="s">
        <v>23</v>
      </c>
      <c r="H1" s="363" t="s">
        <v>170</v>
      </c>
      <c r="I1" s="364"/>
      <c r="J1" s="265"/>
      <c r="K1" s="140"/>
      <c r="L1" s="140"/>
      <c r="M1" s="140"/>
      <c r="N1" s="140"/>
      <c r="O1" s="140"/>
      <c r="P1" s="140"/>
      <c r="Q1" s="140"/>
      <c r="R1" s="140"/>
      <c r="XFD1" s="296"/>
    </row>
    <row r="2" spans="1:18 16384:16384" s="134" customFormat="1" ht="30.75" customHeight="1" x14ac:dyDescent="0.35">
      <c r="A2" s="129"/>
      <c r="B2" s="130"/>
      <c r="C2" s="131"/>
      <c r="D2" s="143"/>
      <c r="E2" s="143"/>
      <c r="F2" s="143"/>
      <c r="G2" s="131"/>
      <c r="H2" s="132"/>
      <c r="I2" s="132"/>
      <c r="J2" s="133"/>
      <c r="K2" s="133"/>
      <c r="L2" s="133"/>
      <c r="M2" s="133"/>
      <c r="N2" s="133"/>
      <c r="O2" s="133"/>
      <c r="P2" s="133"/>
      <c r="Q2" s="133"/>
      <c r="R2" s="133" t="s">
        <v>0</v>
      </c>
    </row>
    <row r="3" spans="1:18 16384:16384" ht="63" customHeight="1" x14ac:dyDescent="0.25">
      <c r="A3" s="54"/>
      <c r="B3" s="97" t="s">
        <v>69</v>
      </c>
      <c r="C3" s="45"/>
      <c r="D3" s="144"/>
      <c r="E3" s="144"/>
      <c r="F3" s="144"/>
      <c r="G3" s="45"/>
      <c r="H3" s="45"/>
      <c r="I3" s="45"/>
      <c r="J3" s="70"/>
      <c r="K3" s="6"/>
      <c r="L3" s="6"/>
      <c r="M3" s="6"/>
      <c r="N3" s="6"/>
      <c r="O3" s="181" t="s">
        <v>44</v>
      </c>
      <c r="P3" s="181"/>
      <c r="Q3" s="6"/>
      <c r="R3" s="142" t="s">
        <v>1</v>
      </c>
    </row>
    <row r="4" spans="1:18 16384:16384" ht="24" customHeight="1" x14ac:dyDescent="0.25">
      <c r="A4" s="57"/>
      <c r="B4" s="92" t="s">
        <v>67</v>
      </c>
      <c r="C4" s="87"/>
      <c r="D4" s="88"/>
      <c r="E4" s="88"/>
      <c r="F4" s="88"/>
      <c r="G4" s="84"/>
      <c r="H4" s="46"/>
      <c r="I4" s="46"/>
      <c r="J4" s="70"/>
      <c r="K4" s="6"/>
      <c r="L4" s="6"/>
      <c r="M4" s="6"/>
      <c r="N4" s="6"/>
      <c r="O4" s="181" t="s">
        <v>56</v>
      </c>
      <c r="P4" s="181"/>
      <c r="Q4" s="6"/>
      <c r="R4" s="4" t="s">
        <v>102</v>
      </c>
    </row>
    <row r="5" spans="1:18 16384:16384" ht="24" customHeight="1" x14ac:dyDescent="0.25">
      <c r="A5" s="57"/>
      <c r="B5" s="90" t="s">
        <v>92</v>
      </c>
      <c r="C5" s="87"/>
      <c r="D5" s="88"/>
      <c r="E5" s="88"/>
      <c r="F5" s="88"/>
      <c r="G5" s="84"/>
      <c r="H5" s="46"/>
      <c r="I5" s="46"/>
      <c r="J5" s="70"/>
      <c r="K5" s="6"/>
      <c r="L5" s="6"/>
      <c r="M5" s="6"/>
      <c r="N5" s="6"/>
      <c r="O5" s="183" t="s">
        <v>57</v>
      </c>
      <c r="P5" s="181"/>
      <c r="Q5" s="6"/>
      <c r="R5" s="6" t="s">
        <v>44</v>
      </c>
    </row>
    <row r="6" spans="1:18 16384:16384" s="79" customFormat="1" ht="26.25" customHeight="1" x14ac:dyDescent="0.2">
      <c r="A6" s="76"/>
      <c r="B6" s="90" t="s">
        <v>136</v>
      </c>
      <c r="C6" s="88"/>
      <c r="D6" s="88"/>
      <c r="E6" s="88"/>
      <c r="F6" s="88"/>
      <c r="G6" s="84"/>
      <c r="H6" s="46"/>
      <c r="I6" s="46"/>
      <c r="J6" s="77"/>
      <c r="K6" s="78"/>
      <c r="L6" s="78"/>
      <c r="M6" s="78"/>
      <c r="N6" s="78"/>
      <c r="P6" s="183" t="s">
        <v>44</v>
      </c>
      <c r="Q6" s="78"/>
      <c r="R6" s="78"/>
      <c r="XFD6" s="277"/>
    </row>
    <row r="7" spans="1:18 16384:16384" s="79" customFormat="1" ht="26.25" customHeight="1" x14ac:dyDescent="0.2">
      <c r="A7" s="80"/>
      <c r="B7" s="90" t="s">
        <v>97</v>
      </c>
      <c r="C7" s="89"/>
      <c r="D7" s="89"/>
      <c r="E7" s="89"/>
      <c r="F7" s="89"/>
      <c r="G7" s="85"/>
      <c r="H7" s="81"/>
      <c r="I7" s="81"/>
      <c r="J7" s="77"/>
      <c r="K7" s="78"/>
      <c r="L7" s="78"/>
      <c r="M7" s="78"/>
      <c r="N7" s="78"/>
      <c r="O7" s="183"/>
      <c r="P7" s="183" t="s">
        <v>61</v>
      </c>
      <c r="Q7" s="78"/>
      <c r="R7" s="78"/>
      <c r="XFD7" s="277"/>
    </row>
    <row r="8" spans="1:18 16384:16384" s="79" customFormat="1" ht="26.25" customHeight="1" x14ac:dyDescent="0.2">
      <c r="A8" s="80"/>
      <c r="B8" s="90" t="s">
        <v>93</v>
      </c>
      <c r="C8" s="89"/>
      <c r="D8" s="89"/>
      <c r="E8" s="89"/>
      <c r="F8" s="89"/>
      <c r="G8" s="85"/>
      <c r="H8" s="81"/>
      <c r="I8" s="81"/>
      <c r="J8" s="77"/>
      <c r="K8" s="78"/>
      <c r="L8" s="78"/>
      <c r="M8" s="78"/>
      <c r="N8" s="78"/>
      <c r="O8" s="183"/>
      <c r="P8" s="183" t="s">
        <v>62</v>
      </c>
      <c r="Q8" s="78"/>
      <c r="R8" s="78"/>
      <c r="XFD8" s="277"/>
    </row>
    <row r="9" spans="1:18 16384:16384" s="79" customFormat="1" ht="26.25" customHeight="1" x14ac:dyDescent="0.25">
      <c r="A9" s="82"/>
      <c r="B9" s="90" t="s">
        <v>98</v>
      </c>
      <c r="C9" s="89"/>
      <c r="D9" s="89"/>
      <c r="E9" s="89"/>
      <c r="F9" s="89"/>
      <c r="G9" s="85"/>
      <c r="H9" s="81"/>
      <c r="I9" s="81"/>
      <c r="J9" s="77"/>
      <c r="K9" s="78"/>
      <c r="L9" s="78"/>
      <c r="M9" s="78"/>
      <c r="N9" s="78"/>
      <c r="O9" s="181"/>
      <c r="P9" s="181" t="s">
        <v>63</v>
      </c>
      <c r="Q9" s="78"/>
      <c r="R9" s="78"/>
      <c r="XFD9" s="277"/>
    </row>
    <row r="10" spans="1:18 16384:16384" s="79" customFormat="1" ht="26.25" customHeight="1" x14ac:dyDescent="0.25">
      <c r="A10" s="82"/>
      <c r="B10" s="90" t="s">
        <v>168</v>
      </c>
      <c r="C10" s="89"/>
      <c r="D10" s="89"/>
      <c r="E10" s="89"/>
      <c r="F10" s="89"/>
      <c r="G10" s="85"/>
      <c r="H10" s="81"/>
      <c r="I10" s="81"/>
      <c r="J10" s="77"/>
      <c r="K10" s="78"/>
      <c r="L10" s="78"/>
      <c r="M10" s="78"/>
      <c r="N10" s="78"/>
      <c r="O10" s="181"/>
      <c r="P10" s="181"/>
      <c r="Q10" s="78"/>
      <c r="R10" s="78"/>
      <c r="XFD10" s="277"/>
    </row>
    <row r="11" spans="1:18 16384:16384" s="79" customFormat="1" ht="26.25" customHeight="1" x14ac:dyDescent="0.25">
      <c r="A11" s="82"/>
      <c r="B11" s="90" t="s">
        <v>166</v>
      </c>
      <c r="C11" s="89"/>
      <c r="D11" s="89"/>
      <c r="E11" s="89"/>
      <c r="F11" s="94"/>
      <c r="G11" s="85"/>
      <c r="H11" s="81"/>
      <c r="I11" s="81"/>
      <c r="J11" s="77"/>
      <c r="K11" s="78"/>
      <c r="L11" s="78"/>
      <c r="M11" s="78"/>
      <c r="N11" s="78"/>
      <c r="O11" s="181"/>
      <c r="P11" s="181" t="s">
        <v>64</v>
      </c>
      <c r="Q11" s="78"/>
      <c r="R11" s="78"/>
      <c r="XFD11" s="277"/>
    </row>
    <row r="12" spans="1:18 16384:16384" s="79" customFormat="1" ht="36" customHeight="1" x14ac:dyDescent="0.25">
      <c r="A12" s="83"/>
      <c r="B12" s="93" t="s">
        <v>167</v>
      </c>
      <c r="C12" s="91"/>
      <c r="D12" s="91"/>
      <c r="E12" s="91"/>
      <c r="F12" s="91"/>
      <c r="G12" s="86"/>
      <c r="H12" s="41"/>
      <c r="I12" s="41"/>
      <c r="J12" s="77"/>
      <c r="K12" s="78"/>
      <c r="L12" s="78"/>
      <c r="M12" s="78"/>
      <c r="N12" s="78"/>
      <c r="O12" s="78"/>
      <c r="P12" s="78" t="s">
        <v>91</v>
      </c>
      <c r="Q12" s="78"/>
      <c r="R12" s="78"/>
      <c r="XFD12" s="277"/>
    </row>
    <row r="13" spans="1:18 16384:16384" ht="25.5" customHeight="1" thickBot="1" x14ac:dyDescent="0.3">
      <c r="A13" s="32"/>
      <c r="B13" s="41"/>
      <c r="C13" s="41"/>
      <c r="D13" s="145"/>
      <c r="E13" s="145"/>
      <c r="F13" s="145"/>
      <c r="G13" s="41"/>
      <c r="H13" s="41"/>
      <c r="I13" s="41"/>
      <c r="J13" s="70"/>
      <c r="K13" s="6"/>
      <c r="L13" s="6"/>
      <c r="M13" s="6"/>
      <c r="N13" s="6"/>
      <c r="O13" s="6"/>
      <c r="P13" s="6"/>
      <c r="Q13" s="6"/>
      <c r="R13" s="6"/>
    </row>
    <row r="14" spans="1:18 16384:16384" s="31" customFormat="1" ht="28.5" customHeight="1" thickBot="1" x14ac:dyDescent="0.3">
      <c r="A14" s="32"/>
      <c r="B14" s="33" t="s">
        <v>4</v>
      </c>
      <c r="C14" s="414"/>
      <c r="D14" s="415"/>
      <c r="E14" s="416"/>
      <c r="F14" s="33" t="s">
        <v>53</v>
      </c>
      <c r="G14" s="386"/>
      <c r="H14" s="387"/>
      <c r="I14" s="231"/>
      <c r="J14" s="71"/>
      <c r="K14" s="30"/>
      <c r="L14" s="30"/>
      <c r="M14" s="30"/>
      <c r="N14" s="30"/>
      <c r="O14" s="30"/>
      <c r="P14" s="30"/>
      <c r="Q14" s="30"/>
      <c r="R14" s="30"/>
      <c r="XFD14" s="110"/>
    </row>
    <row r="15" spans="1:18 16384:16384" s="31" customFormat="1" ht="28.5" customHeight="1" thickBot="1" x14ac:dyDescent="0.3">
      <c r="A15" s="32"/>
      <c r="B15" s="33" t="s">
        <v>5</v>
      </c>
      <c r="C15" s="414"/>
      <c r="D15" s="415"/>
      <c r="E15" s="416"/>
      <c r="F15" s="33" t="s">
        <v>2</v>
      </c>
      <c r="G15" s="388"/>
      <c r="H15" s="389"/>
      <c r="I15" s="231"/>
      <c r="J15" s="71"/>
      <c r="L15" s="30"/>
      <c r="M15" s="30"/>
      <c r="N15" s="30"/>
      <c r="O15" s="30"/>
      <c r="P15" s="30"/>
      <c r="Q15" s="30"/>
      <c r="R15" s="30"/>
      <c r="XFD15" s="110"/>
    </row>
    <row r="16" spans="1:18 16384:16384" s="31" customFormat="1" ht="28.5" customHeight="1" thickBot="1" x14ac:dyDescent="0.3">
      <c r="A16" s="32"/>
      <c r="B16" s="232" t="s">
        <v>89</v>
      </c>
      <c r="C16" s="414"/>
      <c r="D16" s="415"/>
      <c r="E16" s="416"/>
      <c r="F16" s="33" t="s">
        <v>3</v>
      </c>
      <c r="G16" s="388"/>
      <c r="H16" s="389"/>
      <c r="I16" s="231"/>
      <c r="J16" s="71"/>
      <c r="M16" s="30"/>
      <c r="N16" s="30"/>
      <c r="O16" s="30"/>
      <c r="P16" s="30"/>
      <c r="Q16" s="30"/>
      <c r="R16" s="30"/>
      <c r="XFD16" s="110"/>
    </row>
    <row r="17" spans="1:18 16384:16384" ht="28.5" customHeight="1" thickBot="1" x14ac:dyDescent="0.3">
      <c r="A17" s="32"/>
      <c r="B17" s="33" t="s">
        <v>55</v>
      </c>
      <c r="C17" s="424" t="s">
        <v>44</v>
      </c>
      <c r="D17" s="425"/>
      <c r="E17" s="426"/>
      <c r="F17" s="33" t="s">
        <v>60</v>
      </c>
      <c r="G17" s="390"/>
      <c r="H17" s="391"/>
      <c r="I17" s="231"/>
      <c r="J17" s="70"/>
      <c r="K17" s="6"/>
      <c r="L17" s="6"/>
      <c r="M17" s="6"/>
      <c r="N17" s="6"/>
      <c r="O17" s="6"/>
      <c r="P17" s="6"/>
      <c r="Q17" s="6"/>
      <c r="R17" s="6"/>
    </row>
    <row r="18" spans="1:18 16384:16384" ht="33" customHeight="1" thickBot="1" x14ac:dyDescent="0.3">
      <c r="A18" s="32"/>
      <c r="B18" s="241" t="s">
        <v>90</v>
      </c>
      <c r="C18" s="424" t="s">
        <v>44</v>
      </c>
      <c r="D18" s="425"/>
      <c r="E18" s="426"/>
      <c r="F18" s="33" t="s">
        <v>94</v>
      </c>
      <c r="G18" s="392"/>
      <c r="H18" s="393"/>
      <c r="I18" s="231"/>
      <c r="J18" s="70"/>
      <c r="K18" s="261"/>
      <c r="L18" s="261"/>
      <c r="M18" s="6"/>
      <c r="N18" s="6"/>
      <c r="O18" s="6"/>
      <c r="P18" s="6"/>
      <c r="Q18" s="6"/>
      <c r="R18" s="6"/>
    </row>
    <row r="19" spans="1:18 16384:16384" ht="30" customHeight="1" x14ac:dyDescent="0.25">
      <c r="A19" s="32"/>
      <c r="C19" s="48"/>
      <c r="D19" s="146"/>
      <c r="E19" s="146"/>
      <c r="F19" s="146"/>
      <c r="G19" s="48"/>
      <c r="H19" s="377" t="s">
        <v>100</v>
      </c>
      <c r="I19" s="377"/>
      <c r="J19" s="70"/>
      <c r="K19" s="262"/>
      <c r="L19" s="262"/>
      <c r="M19" s="6"/>
      <c r="N19" s="6"/>
      <c r="O19" s="6"/>
      <c r="P19" s="6"/>
      <c r="Q19" s="6"/>
      <c r="R19" s="6"/>
    </row>
    <row r="20" spans="1:18 16384:16384" s="25" customFormat="1" ht="30" customHeight="1" x14ac:dyDescent="0.35">
      <c r="A20" s="395" t="s">
        <v>49</v>
      </c>
      <c r="B20" s="395"/>
      <c r="C20" s="395"/>
      <c r="D20" s="395"/>
      <c r="E20" s="395"/>
      <c r="F20" s="395"/>
      <c r="G20" s="395"/>
      <c r="H20" s="395"/>
      <c r="I20" s="395"/>
      <c r="J20" s="395"/>
      <c r="K20" s="24"/>
      <c r="L20" s="24"/>
      <c r="M20" s="24"/>
      <c r="N20" s="24"/>
      <c r="O20" s="24"/>
      <c r="P20" s="24"/>
      <c r="Q20" s="24"/>
      <c r="R20" s="24"/>
      <c r="XFD20" s="278"/>
    </row>
    <row r="21" spans="1:18 16384:16384" s="25" customFormat="1" ht="30" customHeight="1" x14ac:dyDescent="0.35">
      <c r="A21" s="297"/>
      <c r="B21" s="297"/>
      <c r="C21" s="297"/>
      <c r="D21" s="297"/>
      <c r="E21" s="354" t="s">
        <v>138</v>
      </c>
      <c r="F21" s="354"/>
      <c r="G21" s="354"/>
      <c r="H21" s="355"/>
      <c r="I21" s="355"/>
      <c r="J21" s="355"/>
      <c r="K21" s="24"/>
      <c r="L21" s="24"/>
      <c r="M21" s="24"/>
      <c r="N21" s="24"/>
      <c r="O21" s="24"/>
      <c r="P21" s="24"/>
      <c r="Q21" s="24"/>
      <c r="R21" s="24"/>
      <c r="XFD21" s="278"/>
    </row>
    <row r="22" spans="1:18 16384:16384" s="139" customFormat="1" ht="68.25" customHeight="1" x14ac:dyDescent="0.25">
      <c r="A22" s="255"/>
      <c r="B22" s="256" t="s">
        <v>73</v>
      </c>
      <c r="C22" s="257" t="s">
        <v>43</v>
      </c>
      <c r="D22" s="258" t="s">
        <v>72</v>
      </c>
      <c r="E22" s="258" t="s">
        <v>88</v>
      </c>
      <c r="F22" s="259" t="s">
        <v>71</v>
      </c>
      <c r="G22" s="259" t="s">
        <v>23</v>
      </c>
      <c r="H22" s="433" t="s">
        <v>103</v>
      </c>
      <c r="I22" s="434"/>
      <c r="J22" s="266"/>
      <c r="K22" s="138"/>
      <c r="L22" s="138"/>
      <c r="M22" s="138"/>
      <c r="N22" s="138"/>
      <c r="O22" s="138"/>
      <c r="P22" s="138"/>
      <c r="Q22" s="138"/>
      <c r="R22" s="138"/>
      <c r="XFD22" s="279"/>
    </row>
    <row r="23" spans="1:18 16384:16384" s="318" customFormat="1" ht="63.75" customHeight="1" x14ac:dyDescent="0.35">
      <c r="A23" s="324"/>
      <c r="B23" s="49" t="s">
        <v>104</v>
      </c>
      <c r="C23" s="99">
        <v>2</v>
      </c>
      <c r="D23" s="304" t="s">
        <v>44</v>
      </c>
      <c r="E23" s="310">
        <f t="shared" ref="E23:E36" si="0">IF(D23="Yes",C23,0)</f>
        <v>0</v>
      </c>
      <c r="F23" s="305" t="s">
        <v>44</v>
      </c>
      <c r="G23" s="308">
        <f t="shared" ref="G23:G36" si="1">IF(F23="Yes",C23,0)</f>
        <v>0</v>
      </c>
      <c r="H23" s="373"/>
      <c r="I23" s="373"/>
      <c r="J23" s="260" t="s">
        <v>99</v>
      </c>
      <c r="K23" s="315"/>
      <c r="L23" s="315"/>
      <c r="M23" s="316">
        <f t="shared" ref="M23:M36" si="2">IF(F23="NO",C23,0)</f>
        <v>0</v>
      </c>
      <c r="N23" s="316">
        <f t="shared" ref="N23:N36" si="3">IF(F23="Choose one",C23,0)</f>
        <v>2</v>
      </c>
      <c r="O23" s="315"/>
      <c r="P23" s="315"/>
      <c r="Q23" s="315"/>
      <c r="R23" s="315"/>
      <c r="XFD23" s="317"/>
    </row>
    <row r="24" spans="1:18 16384:16384" s="314" customFormat="1" ht="50.1" customHeight="1" x14ac:dyDescent="0.35">
      <c r="A24" s="37"/>
      <c r="B24" s="50" t="s">
        <v>139</v>
      </c>
      <c r="C24" s="100">
        <v>5</v>
      </c>
      <c r="D24" s="304" t="s">
        <v>44</v>
      </c>
      <c r="E24" s="310">
        <f t="shared" si="0"/>
        <v>0</v>
      </c>
      <c r="F24" s="305" t="s">
        <v>44</v>
      </c>
      <c r="G24" s="308">
        <f t="shared" si="1"/>
        <v>0</v>
      </c>
      <c r="H24" s="374"/>
      <c r="I24" s="375"/>
      <c r="J24" s="271" t="s">
        <v>99</v>
      </c>
      <c r="K24" s="311"/>
      <c r="L24" s="311"/>
      <c r="M24" s="312">
        <f t="shared" si="2"/>
        <v>0</v>
      </c>
      <c r="N24" s="312">
        <f t="shared" si="3"/>
        <v>5</v>
      </c>
      <c r="O24" s="311"/>
      <c r="P24" s="311"/>
      <c r="Q24" s="311"/>
      <c r="R24" s="311"/>
      <c r="XFD24" s="313"/>
    </row>
    <row r="25" spans="1:18 16384:16384" s="314" customFormat="1" ht="49.5" customHeight="1" x14ac:dyDescent="0.35">
      <c r="A25" s="59"/>
      <c r="B25" s="327" t="s">
        <v>140</v>
      </c>
      <c r="C25" s="99">
        <v>3</v>
      </c>
      <c r="D25" s="304" t="s">
        <v>44</v>
      </c>
      <c r="E25" s="310">
        <f t="shared" si="0"/>
        <v>0</v>
      </c>
      <c r="F25" s="305" t="s">
        <v>44</v>
      </c>
      <c r="G25" s="308">
        <f t="shared" si="1"/>
        <v>0</v>
      </c>
      <c r="H25" s="376"/>
      <c r="I25" s="376"/>
      <c r="J25" s="263" t="s">
        <v>101</v>
      </c>
      <c r="K25" s="311"/>
      <c r="L25" s="311"/>
      <c r="M25" s="312">
        <f t="shared" si="2"/>
        <v>0</v>
      </c>
      <c r="N25" s="312">
        <f t="shared" si="3"/>
        <v>3</v>
      </c>
      <c r="O25" s="311"/>
      <c r="P25" s="311"/>
      <c r="Q25" s="311"/>
      <c r="R25" s="311"/>
      <c r="XFD25" s="313"/>
    </row>
    <row r="26" spans="1:18 16384:16384" s="314" customFormat="1" ht="50.1" customHeight="1" x14ac:dyDescent="0.35">
      <c r="A26" s="60"/>
      <c r="B26" s="50" t="s">
        <v>181</v>
      </c>
      <c r="C26" s="100">
        <v>1</v>
      </c>
      <c r="D26" s="304" t="s">
        <v>44</v>
      </c>
      <c r="E26" s="310">
        <f t="shared" si="0"/>
        <v>0</v>
      </c>
      <c r="F26" s="305" t="s">
        <v>44</v>
      </c>
      <c r="G26" s="308">
        <f t="shared" si="1"/>
        <v>0</v>
      </c>
      <c r="H26" s="435"/>
      <c r="I26" s="436"/>
      <c r="J26" s="271" t="s">
        <v>99</v>
      </c>
      <c r="K26" s="311"/>
      <c r="L26" s="311"/>
      <c r="M26" s="312">
        <f t="shared" si="2"/>
        <v>0</v>
      </c>
      <c r="N26" s="312">
        <f t="shared" si="3"/>
        <v>1</v>
      </c>
      <c r="O26" s="311"/>
      <c r="P26" s="311"/>
      <c r="Q26" s="311"/>
      <c r="R26" s="311"/>
      <c r="XFD26" s="313"/>
    </row>
    <row r="27" spans="1:18 16384:16384" s="314" customFormat="1" ht="33" customHeight="1" x14ac:dyDescent="0.35">
      <c r="A27" s="58"/>
      <c r="B27" s="327" t="s">
        <v>182</v>
      </c>
      <c r="C27" s="99">
        <v>3</v>
      </c>
      <c r="D27" s="304" t="s">
        <v>44</v>
      </c>
      <c r="E27" s="310">
        <f t="shared" si="0"/>
        <v>0</v>
      </c>
      <c r="F27" s="305" t="s">
        <v>44</v>
      </c>
      <c r="G27" s="308">
        <f t="shared" si="1"/>
        <v>0</v>
      </c>
      <c r="H27" s="394"/>
      <c r="I27" s="394"/>
      <c r="J27" s="260" t="s">
        <v>99</v>
      </c>
      <c r="K27" s="311"/>
      <c r="L27" s="311"/>
      <c r="M27" s="312">
        <f t="shared" si="2"/>
        <v>0</v>
      </c>
      <c r="N27" s="312">
        <f t="shared" si="3"/>
        <v>3</v>
      </c>
      <c r="O27" s="311"/>
      <c r="P27" s="311"/>
      <c r="Q27" s="311"/>
      <c r="R27" s="311"/>
      <c r="XFD27" s="313"/>
    </row>
    <row r="28" spans="1:18 16384:16384" s="27" customFormat="1" ht="50.1" customHeight="1" x14ac:dyDescent="0.35">
      <c r="A28" s="37"/>
      <c r="B28" s="50" t="s">
        <v>105</v>
      </c>
      <c r="C28" s="100">
        <v>1</v>
      </c>
      <c r="D28" s="304" t="s">
        <v>44</v>
      </c>
      <c r="E28" s="310">
        <f t="shared" si="0"/>
        <v>0</v>
      </c>
      <c r="F28" s="305" t="s">
        <v>44</v>
      </c>
      <c r="G28" s="308">
        <f t="shared" si="1"/>
        <v>0</v>
      </c>
      <c r="H28" s="368"/>
      <c r="I28" s="369"/>
      <c r="J28" s="271" t="s">
        <v>101</v>
      </c>
      <c r="K28" s="26"/>
      <c r="L28" s="26"/>
      <c r="M28" s="24">
        <f t="shared" si="2"/>
        <v>0</v>
      </c>
      <c r="N28" s="24">
        <f t="shared" si="3"/>
        <v>1</v>
      </c>
      <c r="O28" s="26"/>
      <c r="P28" s="26"/>
      <c r="Q28" s="26"/>
      <c r="R28" s="26"/>
      <c r="XFD28" s="280"/>
    </row>
    <row r="29" spans="1:18 16384:16384" s="27" customFormat="1" ht="50.1" customHeight="1" x14ac:dyDescent="0.35">
      <c r="A29" s="58"/>
      <c r="B29" s="49" t="s">
        <v>106</v>
      </c>
      <c r="C29" s="99">
        <v>1</v>
      </c>
      <c r="D29" s="304" t="s">
        <v>44</v>
      </c>
      <c r="E29" s="310">
        <f t="shared" si="0"/>
        <v>0</v>
      </c>
      <c r="F29" s="306" t="s">
        <v>44</v>
      </c>
      <c r="G29" s="308">
        <f t="shared" si="1"/>
        <v>0</v>
      </c>
      <c r="H29" s="370"/>
      <c r="I29" s="370"/>
      <c r="J29" s="260" t="s">
        <v>99</v>
      </c>
      <c r="K29" s="26"/>
      <c r="L29" s="26"/>
      <c r="M29" s="24">
        <f t="shared" si="2"/>
        <v>0</v>
      </c>
      <c r="N29" s="24">
        <f t="shared" si="3"/>
        <v>1</v>
      </c>
      <c r="O29" s="26"/>
      <c r="P29" s="26"/>
      <c r="Q29" s="26"/>
      <c r="R29" s="26"/>
      <c r="XFD29" s="280"/>
    </row>
    <row r="30" spans="1:18 16384:16384" s="314" customFormat="1" ht="50.1" customHeight="1" x14ac:dyDescent="0.35">
      <c r="A30" s="60"/>
      <c r="B30" s="50" t="s">
        <v>141</v>
      </c>
      <c r="C30" s="100">
        <v>1</v>
      </c>
      <c r="D30" s="304" t="s">
        <v>44</v>
      </c>
      <c r="E30" s="310">
        <f t="shared" si="0"/>
        <v>0</v>
      </c>
      <c r="F30" s="305" t="s">
        <v>44</v>
      </c>
      <c r="G30" s="308">
        <f t="shared" si="1"/>
        <v>0</v>
      </c>
      <c r="H30" s="371"/>
      <c r="I30" s="372"/>
      <c r="J30" s="271" t="s">
        <v>99</v>
      </c>
      <c r="K30" s="311"/>
      <c r="L30" s="311"/>
      <c r="M30" s="312">
        <f t="shared" si="2"/>
        <v>0</v>
      </c>
      <c r="N30" s="312">
        <f t="shared" si="3"/>
        <v>1</v>
      </c>
      <c r="O30" s="311"/>
      <c r="P30" s="311"/>
      <c r="Q30" s="311"/>
      <c r="R30" s="311"/>
      <c r="XFD30" s="313"/>
    </row>
    <row r="31" spans="1:18 16384:16384" s="275" customFormat="1" ht="50.1" customHeight="1" x14ac:dyDescent="0.35">
      <c r="A31" s="273"/>
      <c r="B31" s="276" t="s">
        <v>107</v>
      </c>
      <c r="C31" s="274">
        <v>1</v>
      </c>
      <c r="D31" s="304" t="s">
        <v>44</v>
      </c>
      <c r="E31" s="310">
        <f t="shared" si="0"/>
        <v>0</v>
      </c>
      <c r="F31" s="306" t="s">
        <v>44</v>
      </c>
      <c r="G31" s="308">
        <f t="shared" si="1"/>
        <v>0</v>
      </c>
      <c r="H31" s="378"/>
      <c r="I31" s="378"/>
      <c r="J31" s="260" t="s">
        <v>99</v>
      </c>
      <c r="K31" s="26"/>
      <c r="L31" s="26"/>
      <c r="M31" s="24"/>
      <c r="N31" s="24"/>
      <c r="O31" s="26"/>
      <c r="P31" s="26"/>
      <c r="Q31" s="26"/>
      <c r="R31" s="26"/>
      <c r="XFD31" s="280"/>
    </row>
    <row r="32" spans="1:18 16384:16384" s="27" customFormat="1" ht="50.1" customHeight="1" x14ac:dyDescent="0.35">
      <c r="A32" s="60"/>
      <c r="B32" s="50" t="s">
        <v>108</v>
      </c>
      <c r="C32" s="100">
        <v>1</v>
      </c>
      <c r="D32" s="304" t="s">
        <v>44</v>
      </c>
      <c r="E32" s="310">
        <f t="shared" si="0"/>
        <v>0</v>
      </c>
      <c r="F32" s="306" t="s">
        <v>44</v>
      </c>
      <c r="G32" s="308">
        <f t="shared" si="1"/>
        <v>0</v>
      </c>
      <c r="H32" s="379"/>
      <c r="I32" s="380"/>
      <c r="J32" s="271" t="s">
        <v>99</v>
      </c>
      <c r="K32" s="26"/>
      <c r="L32" s="26"/>
      <c r="M32" s="24"/>
      <c r="N32" s="24"/>
      <c r="O32" s="26"/>
      <c r="P32" s="26"/>
      <c r="Q32" s="26"/>
      <c r="R32" s="26"/>
      <c r="XFD32" s="280"/>
    </row>
    <row r="33" spans="1:18 16384:16384" s="27" customFormat="1" ht="56.25" customHeight="1" x14ac:dyDescent="0.35">
      <c r="A33" s="58"/>
      <c r="B33" s="49" t="s">
        <v>142</v>
      </c>
      <c r="C33" s="99">
        <v>1</v>
      </c>
      <c r="D33" s="304" t="s">
        <v>44</v>
      </c>
      <c r="E33" s="310">
        <f t="shared" si="0"/>
        <v>0</v>
      </c>
      <c r="F33" s="306" t="s">
        <v>44</v>
      </c>
      <c r="G33" s="308">
        <f t="shared" si="1"/>
        <v>0</v>
      </c>
      <c r="H33" s="370"/>
      <c r="I33" s="370"/>
      <c r="J33" s="263" t="s">
        <v>101</v>
      </c>
      <c r="K33" s="26"/>
      <c r="L33" s="26"/>
      <c r="M33" s="24">
        <f t="shared" si="2"/>
        <v>0</v>
      </c>
      <c r="N33" s="24">
        <f t="shared" si="3"/>
        <v>1</v>
      </c>
      <c r="O33" s="26"/>
      <c r="P33" s="26"/>
      <c r="Q33" s="26"/>
      <c r="R33" s="26"/>
      <c r="XFD33" s="280"/>
    </row>
    <row r="34" spans="1:18 16384:16384" s="27" customFormat="1" ht="39.75" customHeight="1" x14ac:dyDescent="0.35">
      <c r="A34" s="60"/>
      <c r="B34" s="50" t="s">
        <v>143</v>
      </c>
      <c r="C34" s="100">
        <v>3</v>
      </c>
      <c r="D34" s="304" t="s">
        <v>44</v>
      </c>
      <c r="E34" s="310">
        <f t="shared" si="0"/>
        <v>0</v>
      </c>
      <c r="F34" s="306" t="s">
        <v>44</v>
      </c>
      <c r="G34" s="308">
        <f t="shared" si="1"/>
        <v>0</v>
      </c>
      <c r="H34" s="368"/>
      <c r="I34" s="369"/>
      <c r="J34" s="271" t="s">
        <v>99</v>
      </c>
      <c r="K34" s="26"/>
      <c r="L34" s="26"/>
      <c r="M34" s="24">
        <f t="shared" si="2"/>
        <v>0</v>
      </c>
      <c r="N34" s="24">
        <f t="shared" si="3"/>
        <v>3</v>
      </c>
      <c r="O34" s="26"/>
      <c r="P34" s="26"/>
      <c r="Q34" s="26"/>
      <c r="R34" s="26"/>
      <c r="XFD34" s="280"/>
    </row>
    <row r="35" spans="1:18 16384:16384" s="27" customFormat="1" ht="50.1" customHeight="1" x14ac:dyDescent="0.35">
      <c r="A35" s="58"/>
      <c r="B35" s="49" t="s">
        <v>109</v>
      </c>
      <c r="C35" s="99">
        <v>1</v>
      </c>
      <c r="D35" s="304" t="s">
        <v>44</v>
      </c>
      <c r="E35" s="310">
        <f t="shared" si="0"/>
        <v>0</v>
      </c>
      <c r="F35" s="306" t="s">
        <v>44</v>
      </c>
      <c r="G35" s="308">
        <f t="shared" si="1"/>
        <v>0</v>
      </c>
      <c r="H35" s="370"/>
      <c r="I35" s="370"/>
      <c r="J35" s="260" t="s">
        <v>99</v>
      </c>
      <c r="K35" s="26"/>
      <c r="L35" s="26"/>
      <c r="M35" s="24">
        <f t="shared" si="2"/>
        <v>0</v>
      </c>
      <c r="N35" s="24">
        <f t="shared" si="3"/>
        <v>1</v>
      </c>
      <c r="O35" s="26"/>
      <c r="P35" s="26"/>
      <c r="Q35" s="26"/>
      <c r="R35" s="26"/>
      <c r="XFD35" s="280"/>
    </row>
    <row r="36" spans="1:18 16384:16384" s="27" customFormat="1" ht="48" customHeight="1" thickBot="1" x14ac:dyDescent="0.4">
      <c r="A36" s="60"/>
      <c r="B36" s="50" t="s">
        <v>110</v>
      </c>
      <c r="C36" s="100">
        <v>1</v>
      </c>
      <c r="D36" s="304" t="s">
        <v>44</v>
      </c>
      <c r="E36" s="310">
        <f t="shared" si="0"/>
        <v>0</v>
      </c>
      <c r="F36" s="306" t="s">
        <v>44</v>
      </c>
      <c r="G36" s="308">
        <f t="shared" si="1"/>
        <v>0</v>
      </c>
      <c r="H36" s="368"/>
      <c r="I36" s="369"/>
      <c r="J36" s="271" t="s">
        <v>99</v>
      </c>
      <c r="K36" s="26"/>
      <c r="L36" s="26"/>
      <c r="M36" s="24">
        <f t="shared" si="2"/>
        <v>0</v>
      </c>
      <c r="N36" s="24">
        <f t="shared" si="3"/>
        <v>1</v>
      </c>
      <c r="O36" s="26"/>
      <c r="P36" s="26"/>
      <c r="Q36" s="26"/>
      <c r="R36" s="26"/>
      <c r="XFD36" s="280"/>
    </row>
    <row r="37" spans="1:18 16384:16384" s="25" customFormat="1" ht="54" customHeight="1" thickBot="1" x14ac:dyDescent="0.4">
      <c r="A37" s="350"/>
      <c r="B37" s="347" t="s">
        <v>145</v>
      </c>
      <c r="C37" s="274">
        <v>3</v>
      </c>
      <c r="D37" s="304" t="s">
        <v>44</v>
      </c>
      <c r="E37" s="310">
        <f>IF(D37="Yes",C37,0)</f>
        <v>0</v>
      </c>
      <c r="F37" s="306" t="s">
        <v>44</v>
      </c>
      <c r="G37" s="308">
        <f>IF(F37="Yes",C37,0)</f>
        <v>0</v>
      </c>
      <c r="H37" s="378"/>
      <c r="I37" s="378"/>
      <c r="J37" s="330"/>
      <c r="K37" s="24"/>
      <c r="L37" s="267"/>
      <c r="M37" s="24">
        <f>IF(F37="NO",C37,0)</f>
        <v>0</v>
      </c>
      <c r="N37" s="24">
        <f>IF(F37="Choose one",C37,0)</f>
        <v>3</v>
      </c>
      <c r="O37" s="24"/>
      <c r="P37" s="24"/>
      <c r="R37" s="24"/>
      <c r="XFD37" s="278"/>
    </row>
    <row r="38" spans="1:18 16384:16384" s="29" customFormat="1" ht="27.75" customHeight="1" thickBot="1" x14ac:dyDescent="0.3">
      <c r="A38" s="61"/>
      <c r="B38" s="235" t="s">
        <v>42</v>
      </c>
      <c r="C38" s="101">
        <f>SUM(C23:C37)</f>
        <v>28</v>
      </c>
      <c r="D38" s="101"/>
      <c r="E38" s="233">
        <f>SUM(E23:E36)</f>
        <v>0</v>
      </c>
      <c r="F38" s="101"/>
      <c r="G38" s="102">
        <f>SUM(G23:G36)</f>
        <v>0</v>
      </c>
      <c r="H38" s="62"/>
      <c r="I38" s="62"/>
      <c r="J38" s="62"/>
      <c r="K38" s="28"/>
      <c r="L38" s="28"/>
      <c r="M38" s="28">
        <f>SUM(M23:M36)</f>
        <v>0</v>
      </c>
      <c r="N38" s="28">
        <f>SUM(N23:N36)</f>
        <v>23</v>
      </c>
      <c r="O38" s="28">
        <f>SUM(G38:N38)</f>
        <v>23</v>
      </c>
      <c r="P38" s="254"/>
      <c r="Q38" s="28"/>
      <c r="R38" s="28"/>
      <c r="XFD38" s="225"/>
    </row>
    <row r="39" spans="1:18 16384:16384" s="29" customFormat="1" ht="23.25" customHeight="1" thickBot="1" x14ac:dyDescent="0.25">
      <c r="A39" s="427" t="s">
        <v>74</v>
      </c>
      <c r="B39" s="428"/>
      <c r="C39" s="428"/>
      <c r="D39" s="428"/>
      <c r="E39" s="428"/>
      <c r="F39" s="428"/>
      <c r="G39" s="428"/>
      <c r="H39" s="428"/>
      <c r="I39" s="428"/>
      <c r="J39" s="429"/>
      <c r="K39" s="28"/>
      <c r="L39" s="28"/>
      <c r="M39" s="28"/>
      <c r="N39" s="28"/>
      <c r="O39" s="28"/>
      <c r="P39" s="28"/>
      <c r="Q39" s="28"/>
      <c r="R39" s="28"/>
      <c r="XFD39" s="225"/>
    </row>
    <row r="40" spans="1:18 16384:16384" s="29" customFormat="1" ht="53.25" customHeight="1" thickBot="1" x14ac:dyDescent="0.25">
      <c r="A40" s="403" t="s">
        <v>75</v>
      </c>
      <c r="B40" s="404"/>
      <c r="C40" s="404"/>
      <c r="D40" s="404"/>
      <c r="E40" s="404"/>
      <c r="F40" s="404"/>
      <c r="G40" s="404"/>
      <c r="H40" s="404"/>
      <c r="I40" s="404"/>
      <c r="J40" s="405"/>
      <c r="K40" s="28"/>
      <c r="L40" s="28"/>
      <c r="M40" s="28"/>
      <c r="N40" s="28"/>
      <c r="O40" s="28"/>
      <c r="P40" s="28"/>
      <c r="Q40" s="28"/>
      <c r="R40" s="28"/>
      <c r="XFD40" s="225"/>
    </row>
    <row r="41" spans="1:18 16384:16384" s="281" customFormat="1" ht="18.75" x14ac:dyDescent="0.25">
      <c r="A41" s="32"/>
      <c r="B41" s="291"/>
      <c r="C41" s="48"/>
      <c r="D41" s="146"/>
      <c r="E41" s="146"/>
      <c r="F41" s="146"/>
      <c r="G41" s="292"/>
      <c r="H41" s="293"/>
      <c r="I41" s="293"/>
      <c r="J41" s="74"/>
      <c r="K41" s="74"/>
      <c r="L41" s="74"/>
      <c r="M41" s="74"/>
      <c r="N41" s="74"/>
      <c r="O41" s="74"/>
      <c r="P41" s="74"/>
      <c r="Q41" s="74"/>
      <c r="R41" s="74"/>
    </row>
    <row r="42" spans="1:18 16384:16384" ht="30" customHeight="1" x14ac:dyDescent="0.2">
      <c r="A42" s="430" t="s">
        <v>7</v>
      </c>
      <c r="B42" s="430"/>
      <c r="C42" s="430"/>
      <c r="D42" s="430"/>
      <c r="E42" s="430"/>
      <c r="F42" s="430"/>
      <c r="G42" s="430"/>
      <c r="H42" s="430"/>
      <c r="I42" s="430"/>
      <c r="J42" s="430"/>
      <c r="K42" s="6"/>
      <c r="L42" s="6"/>
      <c r="M42" s="6"/>
      <c r="N42" s="6"/>
      <c r="O42" s="6"/>
      <c r="P42" s="6"/>
      <c r="Q42" s="6"/>
      <c r="R42" s="6"/>
    </row>
    <row r="43" spans="1:18 16384:16384" s="139" customFormat="1" ht="28.5" customHeight="1" thickBot="1" x14ac:dyDescent="0.3">
      <c r="A43" s="328"/>
      <c r="B43" s="328"/>
      <c r="C43" s="328"/>
      <c r="D43" s="328"/>
      <c r="E43" s="356" t="s">
        <v>138</v>
      </c>
      <c r="F43" s="356"/>
      <c r="G43" s="356"/>
      <c r="H43" s="357"/>
      <c r="I43" s="357"/>
      <c r="J43" s="357"/>
      <c r="K43" s="138"/>
      <c r="L43" s="138"/>
      <c r="M43" s="138"/>
      <c r="N43" s="138"/>
      <c r="O43" s="138"/>
      <c r="P43" s="138"/>
      <c r="Q43" s="138"/>
      <c r="R43" s="138"/>
      <c r="XFD43" s="279"/>
    </row>
    <row r="44" spans="1:18 16384:16384" ht="50.1" customHeight="1" x14ac:dyDescent="0.35">
      <c r="A44" s="63"/>
      <c r="B44" s="51" t="s">
        <v>65</v>
      </c>
      <c r="C44" s="99">
        <v>5</v>
      </c>
      <c r="D44" s="304" t="s">
        <v>44</v>
      </c>
      <c r="E44" s="309">
        <f>IF(D44="Yes",C44,0)</f>
        <v>0</v>
      </c>
      <c r="F44" s="319" t="s">
        <v>44</v>
      </c>
      <c r="G44" s="307">
        <f>IF(F44="Yes",C44,0)</f>
        <v>0</v>
      </c>
      <c r="H44" s="432"/>
      <c r="I44" s="432"/>
      <c r="J44" s="260" t="s">
        <v>99</v>
      </c>
      <c r="K44" s="6"/>
      <c r="L44" s="6"/>
      <c r="M44" s="24">
        <f>IF(F44="NO",C44,0)</f>
        <v>0</v>
      </c>
      <c r="N44" s="24">
        <f>IF(F44="Choose one",C44,0)</f>
        <v>5</v>
      </c>
      <c r="O44" s="6"/>
      <c r="P44" s="6"/>
      <c r="Q44" s="6"/>
      <c r="R44" s="6"/>
    </row>
    <row r="45" spans="1:18 16384:16384" ht="39.75" customHeight="1" x14ac:dyDescent="0.35">
      <c r="A45" s="283"/>
      <c r="B45" s="284" t="s">
        <v>144</v>
      </c>
      <c r="C45" s="100">
        <v>2</v>
      </c>
      <c r="D45" s="304" t="s">
        <v>44</v>
      </c>
      <c r="E45" s="310">
        <f t="shared" ref="E45:E46" si="4">IF(D45="Yes",C45,0)</f>
        <v>0</v>
      </c>
      <c r="F45" s="305" t="s">
        <v>44</v>
      </c>
      <c r="G45" s="308">
        <f t="shared" ref="G45:G46" si="5">IF(F45="Yes",C45,0)</f>
        <v>0</v>
      </c>
      <c r="H45" s="381"/>
      <c r="I45" s="382"/>
      <c r="J45" s="271" t="s">
        <v>101</v>
      </c>
      <c r="K45" s="6"/>
      <c r="L45" s="6"/>
      <c r="M45" s="24">
        <f t="shared" ref="M45:M47" si="6">IF(F45="NO",C45,0)</f>
        <v>0</v>
      </c>
      <c r="N45" s="24">
        <f t="shared" ref="N45:N47" si="7">IF(F45="Choose one",C45,0)</f>
        <v>2</v>
      </c>
      <c r="O45" s="6"/>
      <c r="P45" s="6"/>
      <c r="Q45" s="6"/>
      <c r="R45" s="6"/>
    </row>
    <row r="46" spans="1:18 16384:16384" ht="39.75" customHeight="1" x14ac:dyDescent="0.35">
      <c r="A46" s="63"/>
      <c r="B46" s="51" t="s">
        <v>146</v>
      </c>
      <c r="C46" s="99">
        <v>2</v>
      </c>
      <c r="D46" s="304" t="s">
        <v>44</v>
      </c>
      <c r="E46" s="310">
        <f t="shared" si="4"/>
        <v>0</v>
      </c>
      <c r="F46" s="305" t="s">
        <v>44</v>
      </c>
      <c r="G46" s="308">
        <f t="shared" si="5"/>
        <v>0</v>
      </c>
      <c r="H46" s="383"/>
      <c r="I46" s="383"/>
      <c r="J46" s="263" t="s">
        <v>101</v>
      </c>
      <c r="K46" s="6"/>
      <c r="L46" s="6"/>
      <c r="M46" s="24">
        <f t="shared" si="6"/>
        <v>0</v>
      </c>
      <c r="N46" s="24">
        <f t="shared" si="7"/>
        <v>2</v>
      </c>
      <c r="O46" s="6"/>
      <c r="P46" s="6"/>
      <c r="Q46" s="6"/>
      <c r="R46" s="6"/>
    </row>
    <row r="47" spans="1:18 16384:16384" s="299" customFormat="1" ht="38.25" customHeight="1" x14ac:dyDescent="0.35">
      <c r="A47" s="301"/>
      <c r="B47" s="346" t="s">
        <v>145</v>
      </c>
      <c r="C47" s="302"/>
      <c r="D47" s="304" t="s">
        <v>44</v>
      </c>
      <c r="E47" s="321"/>
      <c r="F47" s="306" t="s">
        <v>44</v>
      </c>
      <c r="G47" s="320"/>
      <c r="H47" s="449"/>
      <c r="I47" s="450"/>
      <c r="J47" s="303"/>
      <c r="K47" s="30"/>
      <c r="L47" s="30"/>
      <c r="M47" s="24">
        <f t="shared" si="6"/>
        <v>0</v>
      </c>
      <c r="N47" s="24">
        <f t="shared" si="7"/>
        <v>0</v>
      </c>
      <c r="O47" s="30"/>
      <c r="P47" s="30"/>
      <c r="Q47" s="30"/>
      <c r="R47" s="30"/>
    </row>
    <row r="48" spans="1:18 16384:16384" ht="27.95" customHeight="1" thickBot="1" x14ac:dyDescent="0.3">
      <c r="A48" s="64"/>
      <c r="B48" s="235" t="s">
        <v>42</v>
      </c>
      <c r="C48" s="101">
        <f>SUM(C44:C46)</f>
        <v>9</v>
      </c>
      <c r="D48" s="147"/>
      <c r="E48" s="233">
        <f>SUM(E44:E46)</f>
        <v>0</v>
      </c>
      <c r="F48" s="147"/>
      <c r="G48" s="102">
        <f>SUM(G44:G46)</f>
        <v>0</v>
      </c>
      <c r="H48" s="65"/>
      <c r="I48" s="65"/>
      <c r="J48" s="65"/>
      <c r="K48" s="6"/>
      <c r="L48" s="6"/>
      <c r="M48" s="6">
        <f>SUM(M44:M47)</f>
        <v>0</v>
      </c>
      <c r="N48" s="6">
        <f>SUM(N44)</f>
        <v>5</v>
      </c>
      <c r="O48" s="6">
        <f>SUM(M48:N48)</f>
        <v>5</v>
      </c>
      <c r="P48" s="6"/>
      <c r="Q48" s="6"/>
      <c r="R48" s="6"/>
    </row>
    <row r="49" spans="1:16384" s="29" customFormat="1" ht="23.25" customHeight="1" thickBot="1" x14ac:dyDescent="0.25">
      <c r="A49" s="417" t="s">
        <v>74</v>
      </c>
      <c r="B49" s="418"/>
      <c r="C49" s="418"/>
      <c r="D49" s="418"/>
      <c r="E49" s="418"/>
      <c r="F49" s="418"/>
      <c r="G49" s="418"/>
      <c r="H49" s="418"/>
      <c r="I49" s="418"/>
      <c r="J49" s="419"/>
      <c r="K49" s="28"/>
      <c r="L49" s="28"/>
      <c r="M49" s="28"/>
      <c r="N49" s="28"/>
      <c r="O49" s="28"/>
      <c r="P49" s="28"/>
      <c r="Q49" s="28"/>
      <c r="R49" s="28"/>
      <c r="XFD49" s="225"/>
    </row>
    <row r="50" spans="1:16384" s="29" customFormat="1" ht="52.5" customHeight="1" thickBot="1" x14ac:dyDescent="0.25">
      <c r="A50" s="403" t="s">
        <v>75</v>
      </c>
      <c r="B50" s="404"/>
      <c r="C50" s="404"/>
      <c r="D50" s="404"/>
      <c r="E50" s="404"/>
      <c r="F50" s="404"/>
      <c r="G50" s="404"/>
      <c r="H50" s="404"/>
      <c r="I50" s="404"/>
      <c r="J50" s="405"/>
      <c r="K50" s="28"/>
      <c r="L50" s="28"/>
      <c r="M50" s="28"/>
      <c r="N50" s="28"/>
      <c r="O50" s="28"/>
      <c r="P50" s="28"/>
      <c r="Q50" s="28"/>
      <c r="R50" s="28"/>
      <c r="XFD50" s="225"/>
    </row>
    <row r="51" spans="1:16384" ht="20.25" customHeight="1" x14ac:dyDescent="0.25">
      <c r="A51" s="32"/>
      <c r="B51" s="294"/>
      <c r="C51" s="48"/>
      <c r="D51" s="146"/>
      <c r="E51" s="146"/>
      <c r="F51" s="146"/>
      <c r="G51" s="292"/>
      <c r="H51" s="293"/>
      <c r="I51" s="293"/>
      <c r="J51" s="70"/>
      <c r="K51" s="70"/>
      <c r="L51" s="70"/>
      <c r="M51" s="70"/>
      <c r="N51" s="70"/>
      <c r="O51" s="70"/>
      <c r="P51" s="70"/>
      <c r="Q51" s="70"/>
      <c r="R51" s="70"/>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c r="IV51" s="36"/>
      <c r="IW51" s="36"/>
      <c r="IX51" s="36"/>
      <c r="IY51" s="36"/>
      <c r="IZ51" s="36"/>
      <c r="JA51" s="36"/>
      <c r="JB51" s="36"/>
      <c r="JC51" s="36"/>
      <c r="JD51" s="36"/>
      <c r="JE51" s="36"/>
      <c r="JF51" s="36"/>
      <c r="JG51" s="36"/>
      <c r="JH51" s="36"/>
      <c r="JI51" s="36"/>
      <c r="JJ51" s="36"/>
      <c r="JK51" s="36"/>
      <c r="JL51" s="36"/>
      <c r="JM51" s="36"/>
      <c r="JN51" s="36"/>
      <c r="JO51" s="36"/>
      <c r="JP51" s="36"/>
      <c r="JQ51" s="36"/>
      <c r="JR51" s="36"/>
      <c r="JS51" s="36"/>
      <c r="JT51" s="36"/>
      <c r="JU51" s="36"/>
      <c r="JV51" s="36"/>
      <c r="JW51" s="36"/>
      <c r="JX51" s="36"/>
      <c r="JY51" s="36"/>
      <c r="JZ51" s="36"/>
      <c r="KA51" s="36"/>
      <c r="KB51" s="36"/>
      <c r="KC51" s="36"/>
      <c r="KD51" s="36"/>
      <c r="KE51" s="36"/>
      <c r="KF51" s="36"/>
      <c r="KG51" s="36"/>
      <c r="KH51" s="36"/>
      <c r="KI51" s="36"/>
      <c r="KJ51" s="36"/>
      <c r="KK51" s="36"/>
      <c r="KL51" s="36"/>
      <c r="KM51" s="36"/>
      <c r="KN51" s="36"/>
      <c r="KO51" s="36"/>
      <c r="KP51" s="36"/>
      <c r="KQ51" s="36"/>
      <c r="KR51" s="36"/>
      <c r="KS51" s="36"/>
      <c r="KT51" s="36"/>
      <c r="KU51" s="36"/>
      <c r="KV51" s="36"/>
      <c r="KW51" s="36"/>
      <c r="KX51" s="36"/>
      <c r="KY51" s="36"/>
      <c r="KZ51" s="36"/>
      <c r="LA51" s="36"/>
      <c r="LB51" s="36"/>
      <c r="LC51" s="36"/>
      <c r="LD51" s="36"/>
      <c r="LE51" s="36"/>
      <c r="LF51" s="36"/>
      <c r="LG51" s="36"/>
      <c r="LH51" s="36"/>
      <c r="LI51" s="36"/>
      <c r="LJ51" s="36"/>
      <c r="LK51" s="36"/>
      <c r="LL51" s="36"/>
      <c r="LM51" s="36"/>
      <c r="LN51" s="36"/>
      <c r="LO51" s="36"/>
      <c r="LP51" s="36"/>
      <c r="LQ51" s="36"/>
      <c r="LR51" s="36"/>
      <c r="LS51" s="36"/>
      <c r="LT51" s="36"/>
      <c r="LU51" s="36"/>
      <c r="LV51" s="36"/>
      <c r="LW51" s="36"/>
      <c r="LX51" s="36"/>
      <c r="LY51" s="36"/>
      <c r="LZ51" s="36"/>
      <c r="MA51" s="36"/>
      <c r="MB51" s="36"/>
      <c r="MC51" s="36"/>
      <c r="MD51" s="36"/>
      <c r="ME51" s="36"/>
      <c r="MF51" s="36"/>
      <c r="MG51" s="36"/>
      <c r="MH51" s="36"/>
      <c r="MI51" s="36"/>
      <c r="MJ51" s="36"/>
      <c r="MK51" s="36"/>
      <c r="ML51" s="36"/>
      <c r="MM51" s="36"/>
      <c r="MN51" s="36"/>
      <c r="MO51" s="36"/>
      <c r="MP51" s="36"/>
      <c r="MQ51" s="36"/>
      <c r="MR51" s="36"/>
      <c r="MS51" s="36"/>
      <c r="MT51" s="36"/>
      <c r="MU51" s="36"/>
      <c r="MV51" s="36"/>
      <c r="MW51" s="36"/>
      <c r="MX51" s="36"/>
      <c r="MY51" s="36"/>
      <c r="MZ51" s="36"/>
      <c r="NA51" s="36"/>
      <c r="NB51" s="36"/>
      <c r="NC51" s="36"/>
      <c r="ND51" s="36"/>
      <c r="NE51" s="36"/>
      <c r="NF51" s="36"/>
      <c r="NG51" s="36"/>
      <c r="NH51" s="36"/>
      <c r="NI51" s="36"/>
      <c r="NJ51" s="36"/>
      <c r="NK51" s="36"/>
      <c r="NL51" s="36"/>
      <c r="NM51" s="36"/>
      <c r="NN51" s="36"/>
      <c r="NO51" s="36"/>
      <c r="NP51" s="36"/>
      <c r="NQ51" s="36"/>
      <c r="NR51" s="36"/>
      <c r="NS51" s="36"/>
      <c r="NT51" s="36"/>
      <c r="NU51" s="36"/>
      <c r="NV51" s="36"/>
      <c r="NW51" s="36"/>
      <c r="NX51" s="36"/>
      <c r="NY51" s="36"/>
      <c r="NZ51" s="36"/>
      <c r="OA51" s="36"/>
      <c r="OB51" s="36"/>
      <c r="OC51" s="36"/>
      <c r="OD51" s="36"/>
      <c r="OE51" s="36"/>
      <c r="OF51" s="36"/>
      <c r="OG51" s="36"/>
      <c r="OH51" s="36"/>
      <c r="OI51" s="36"/>
      <c r="OJ51" s="36"/>
      <c r="OK51" s="36"/>
      <c r="OL51" s="36"/>
      <c r="OM51" s="36"/>
      <c r="ON51" s="36"/>
      <c r="OO51" s="36"/>
      <c r="OP51" s="36"/>
      <c r="OQ51" s="36"/>
      <c r="OR51" s="36"/>
      <c r="OS51" s="36"/>
      <c r="OT51" s="36"/>
      <c r="OU51" s="36"/>
      <c r="OV51" s="36"/>
      <c r="OW51" s="36"/>
      <c r="OX51" s="36"/>
      <c r="OY51" s="36"/>
      <c r="OZ51" s="36"/>
      <c r="PA51" s="36"/>
      <c r="PB51" s="36"/>
      <c r="PC51" s="36"/>
      <c r="PD51" s="36"/>
      <c r="PE51" s="36"/>
      <c r="PF51" s="36"/>
      <c r="PG51" s="36"/>
      <c r="PH51" s="36"/>
      <c r="PI51" s="36"/>
      <c r="PJ51" s="36"/>
      <c r="PK51" s="36"/>
      <c r="PL51" s="36"/>
      <c r="PM51" s="36"/>
      <c r="PN51" s="36"/>
      <c r="PO51" s="36"/>
      <c r="PP51" s="36"/>
      <c r="PQ51" s="36"/>
      <c r="PR51" s="36"/>
      <c r="PS51" s="36"/>
      <c r="PT51" s="36"/>
      <c r="PU51" s="36"/>
      <c r="PV51" s="36"/>
      <c r="PW51" s="36"/>
      <c r="PX51" s="36"/>
      <c r="PY51" s="36"/>
      <c r="PZ51" s="36"/>
      <c r="QA51" s="36"/>
      <c r="QB51" s="36"/>
      <c r="QC51" s="36"/>
      <c r="QD51" s="36"/>
      <c r="QE51" s="36"/>
      <c r="QF51" s="36"/>
      <c r="QG51" s="36"/>
      <c r="QH51" s="36"/>
      <c r="QI51" s="36"/>
      <c r="QJ51" s="36"/>
      <c r="QK51" s="36"/>
      <c r="QL51" s="36"/>
      <c r="QM51" s="36"/>
      <c r="QN51" s="36"/>
      <c r="QO51" s="36"/>
      <c r="QP51" s="36"/>
      <c r="QQ51" s="36"/>
      <c r="QR51" s="36"/>
      <c r="QS51" s="36"/>
      <c r="QT51" s="36"/>
      <c r="QU51" s="36"/>
      <c r="QV51" s="36"/>
      <c r="QW51" s="36"/>
      <c r="QX51" s="36"/>
      <c r="QY51" s="36"/>
      <c r="QZ51" s="36"/>
      <c r="RA51" s="36"/>
      <c r="RB51" s="36"/>
      <c r="RC51" s="36"/>
      <c r="RD51" s="36"/>
      <c r="RE51" s="36"/>
      <c r="RF51" s="36"/>
      <c r="RG51" s="36"/>
      <c r="RH51" s="36"/>
      <c r="RI51" s="36"/>
      <c r="RJ51" s="36"/>
      <c r="RK51" s="36"/>
      <c r="RL51" s="36"/>
      <c r="RM51" s="36"/>
      <c r="RN51" s="36"/>
      <c r="RO51" s="36"/>
      <c r="RP51" s="36"/>
      <c r="RQ51" s="36"/>
      <c r="RR51" s="36"/>
      <c r="RS51" s="36"/>
      <c r="RT51" s="36"/>
      <c r="RU51" s="36"/>
      <c r="RV51" s="36"/>
      <c r="RW51" s="36"/>
      <c r="RX51" s="36"/>
      <c r="RY51" s="36"/>
      <c r="RZ51" s="36"/>
      <c r="SA51" s="36"/>
      <c r="SB51" s="36"/>
      <c r="SC51" s="36"/>
      <c r="SD51" s="36"/>
      <c r="SE51" s="36"/>
      <c r="SF51" s="36"/>
      <c r="SG51" s="36"/>
      <c r="SH51" s="36"/>
      <c r="SI51" s="36"/>
      <c r="SJ51" s="36"/>
      <c r="SK51" s="36"/>
      <c r="SL51" s="36"/>
      <c r="SM51" s="36"/>
      <c r="SN51" s="36"/>
      <c r="SO51" s="36"/>
      <c r="SP51" s="36"/>
      <c r="SQ51" s="36"/>
      <c r="SR51" s="36"/>
      <c r="SS51" s="36"/>
      <c r="ST51" s="36"/>
      <c r="SU51" s="36"/>
      <c r="SV51" s="36"/>
      <c r="SW51" s="36"/>
      <c r="SX51" s="36"/>
      <c r="SY51" s="36"/>
      <c r="SZ51" s="36"/>
      <c r="TA51" s="36"/>
      <c r="TB51" s="36"/>
      <c r="TC51" s="36"/>
      <c r="TD51" s="36"/>
      <c r="TE51" s="36"/>
      <c r="TF51" s="36"/>
      <c r="TG51" s="36"/>
      <c r="TH51" s="36"/>
      <c r="TI51" s="36"/>
      <c r="TJ51" s="36"/>
      <c r="TK51" s="36"/>
      <c r="TL51" s="36"/>
      <c r="TM51" s="36"/>
      <c r="TN51" s="36"/>
      <c r="TO51" s="36"/>
      <c r="TP51" s="36"/>
      <c r="TQ51" s="36"/>
      <c r="TR51" s="36"/>
      <c r="TS51" s="36"/>
      <c r="TT51" s="36"/>
      <c r="TU51" s="36"/>
      <c r="TV51" s="36"/>
      <c r="TW51" s="36"/>
      <c r="TX51" s="36"/>
      <c r="TY51" s="36"/>
      <c r="TZ51" s="36"/>
      <c r="UA51" s="36"/>
      <c r="UB51" s="36"/>
      <c r="UC51" s="36"/>
      <c r="UD51" s="36"/>
      <c r="UE51" s="36"/>
      <c r="UF51" s="36"/>
      <c r="UG51" s="36"/>
      <c r="UH51" s="36"/>
      <c r="UI51" s="36"/>
      <c r="UJ51" s="36"/>
      <c r="UK51" s="36"/>
      <c r="UL51" s="36"/>
      <c r="UM51" s="36"/>
      <c r="UN51" s="36"/>
      <c r="UO51" s="36"/>
      <c r="UP51" s="36"/>
      <c r="UQ51" s="36"/>
      <c r="UR51" s="36"/>
      <c r="US51" s="36"/>
      <c r="UT51" s="36"/>
      <c r="UU51" s="36"/>
      <c r="UV51" s="36"/>
      <c r="UW51" s="36"/>
      <c r="UX51" s="36"/>
      <c r="UY51" s="36"/>
      <c r="UZ51" s="36"/>
      <c r="VA51" s="36"/>
      <c r="VB51" s="36"/>
      <c r="VC51" s="36"/>
      <c r="VD51" s="36"/>
      <c r="VE51" s="36"/>
      <c r="VF51" s="36"/>
      <c r="VG51" s="36"/>
      <c r="VH51" s="36"/>
      <c r="VI51" s="36"/>
      <c r="VJ51" s="36"/>
      <c r="VK51" s="36"/>
      <c r="VL51" s="36"/>
      <c r="VM51" s="36"/>
      <c r="VN51" s="36"/>
      <c r="VO51" s="36"/>
      <c r="VP51" s="36"/>
      <c r="VQ51" s="36"/>
      <c r="VR51" s="36"/>
      <c r="VS51" s="36"/>
      <c r="VT51" s="36"/>
      <c r="VU51" s="36"/>
      <c r="VV51" s="36"/>
      <c r="VW51" s="36"/>
      <c r="VX51" s="36"/>
      <c r="VY51" s="36"/>
      <c r="VZ51" s="36"/>
      <c r="WA51" s="36"/>
      <c r="WB51" s="36"/>
      <c r="WC51" s="36"/>
      <c r="WD51" s="36"/>
      <c r="WE51" s="36"/>
      <c r="WF51" s="36"/>
      <c r="WG51" s="36"/>
      <c r="WH51" s="36"/>
      <c r="WI51" s="36"/>
      <c r="WJ51" s="36"/>
      <c r="WK51" s="36"/>
      <c r="WL51" s="36"/>
      <c r="WM51" s="36"/>
      <c r="WN51" s="36"/>
      <c r="WO51" s="36"/>
      <c r="WP51" s="36"/>
      <c r="WQ51" s="36"/>
      <c r="WR51" s="36"/>
      <c r="WS51" s="36"/>
      <c r="WT51" s="36"/>
      <c r="WU51" s="36"/>
      <c r="WV51" s="36"/>
      <c r="WW51" s="36"/>
      <c r="WX51" s="36"/>
      <c r="WY51" s="36"/>
      <c r="WZ51" s="36"/>
      <c r="XA51" s="36"/>
      <c r="XB51" s="36"/>
      <c r="XC51" s="36"/>
      <c r="XD51" s="36"/>
      <c r="XE51" s="36"/>
      <c r="XF51" s="36"/>
      <c r="XG51" s="36"/>
      <c r="XH51" s="36"/>
      <c r="XI51" s="36"/>
      <c r="XJ51" s="36"/>
      <c r="XK51" s="36"/>
      <c r="XL51" s="36"/>
      <c r="XM51" s="36"/>
      <c r="XN51" s="36"/>
      <c r="XO51" s="36"/>
      <c r="XP51" s="36"/>
      <c r="XQ51" s="36"/>
      <c r="XR51" s="36"/>
      <c r="XS51" s="36"/>
      <c r="XT51" s="36"/>
      <c r="XU51" s="36"/>
      <c r="XV51" s="36"/>
      <c r="XW51" s="36"/>
      <c r="XX51" s="36"/>
      <c r="XY51" s="36"/>
      <c r="XZ51" s="36"/>
      <c r="YA51" s="36"/>
      <c r="YB51" s="36"/>
      <c r="YC51" s="36"/>
      <c r="YD51" s="36"/>
      <c r="YE51" s="36"/>
      <c r="YF51" s="36"/>
      <c r="YG51" s="36"/>
      <c r="YH51" s="36"/>
      <c r="YI51" s="36"/>
      <c r="YJ51" s="36"/>
      <c r="YK51" s="36"/>
      <c r="YL51" s="36"/>
      <c r="YM51" s="36"/>
      <c r="YN51" s="36"/>
      <c r="YO51" s="36"/>
      <c r="YP51" s="36"/>
      <c r="YQ51" s="36"/>
      <c r="YR51" s="36"/>
      <c r="YS51" s="36"/>
      <c r="YT51" s="36"/>
      <c r="YU51" s="36"/>
      <c r="YV51" s="36"/>
      <c r="YW51" s="36"/>
      <c r="YX51" s="36"/>
      <c r="YY51" s="36"/>
      <c r="YZ51" s="36"/>
      <c r="ZA51" s="36"/>
      <c r="ZB51" s="36"/>
      <c r="ZC51" s="36"/>
      <c r="ZD51" s="36"/>
      <c r="ZE51" s="36"/>
      <c r="ZF51" s="36"/>
      <c r="ZG51" s="36"/>
      <c r="ZH51" s="36"/>
      <c r="ZI51" s="36"/>
      <c r="ZJ51" s="36"/>
      <c r="ZK51" s="36"/>
      <c r="ZL51" s="36"/>
      <c r="ZM51" s="36"/>
      <c r="ZN51" s="36"/>
      <c r="ZO51" s="36"/>
      <c r="ZP51" s="36"/>
      <c r="ZQ51" s="36"/>
      <c r="ZR51" s="36"/>
      <c r="ZS51" s="36"/>
      <c r="ZT51" s="36"/>
      <c r="ZU51" s="36"/>
      <c r="ZV51" s="36"/>
      <c r="ZW51" s="36"/>
      <c r="ZX51" s="36"/>
      <c r="ZY51" s="36"/>
      <c r="ZZ51" s="36"/>
      <c r="AAA51" s="36"/>
      <c r="AAB51" s="36"/>
      <c r="AAC51" s="36"/>
      <c r="AAD51" s="36"/>
      <c r="AAE51" s="36"/>
      <c r="AAF51" s="36"/>
      <c r="AAG51" s="36"/>
      <c r="AAH51" s="36"/>
      <c r="AAI51" s="36"/>
      <c r="AAJ51" s="36"/>
      <c r="AAK51" s="36"/>
      <c r="AAL51" s="36"/>
      <c r="AAM51" s="36"/>
      <c r="AAN51" s="36"/>
      <c r="AAO51" s="36"/>
      <c r="AAP51" s="36"/>
      <c r="AAQ51" s="36"/>
      <c r="AAR51" s="36"/>
      <c r="AAS51" s="36"/>
      <c r="AAT51" s="36"/>
      <c r="AAU51" s="36"/>
      <c r="AAV51" s="36"/>
      <c r="AAW51" s="36"/>
      <c r="AAX51" s="36"/>
      <c r="AAY51" s="36"/>
      <c r="AAZ51" s="36"/>
      <c r="ABA51" s="36"/>
      <c r="ABB51" s="36"/>
      <c r="ABC51" s="36"/>
      <c r="ABD51" s="36"/>
      <c r="ABE51" s="36"/>
      <c r="ABF51" s="36"/>
      <c r="ABG51" s="36"/>
      <c r="ABH51" s="36"/>
      <c r="ABI51" s="36"/>
      <c r="ABJ51" s="36"/>
      <c r="ABK51" s="36"/>
      <c r="ABL51" s="36"/>
      <c r="ABM51" s="36"/>
      <c r="ABN51" s="36"/>
      <c r="ABO51" s="36"/>
      <c r="ABP51" s="36"/>
      <c r="ABQ51" s="36"/>
      <c r="ABR51" s="36"/>
      <c r="ABS51" s="36"/>
      <c r="ABT51" s="36"/>
      <c r="ABU51" s="36"/>
      <c r="ABV51" s="36"/>
      <c r="ABW51" s="36"/>
      <c r="ABX51" s="36"/>
      <c r="ABY51" s="36"/>
      <c r="ABZ51" s="36"/>
      <c r="ACA51" s="36"/>
      <c r="ACB51" s="36"/>
      <c r="ACC51" s="36"/>
      <c r="ACD51" s="36"/>
      <c r="ACE51" s="36"/>
      <c r="ACF51" s="36"/>
      <c r="ACG51" s="36"/>
      <c r="ACH51" s="36"/>
      <c r="ACI51" s="36"/>
      <c r="ACJ51" s="36"/>
      <c r="ACK51" s="36"/>
      <c r="ACL51" s="36"/>
      <c r="ACM51" s="36"/>
      <c r="ACN51" s="36"/>
      <c r="ACO51" s="36"/>
      <c r="ACP51" s="36"/>
      <c r="ACQ51" s="36"/>
      <c r="ACR51" s="36"/>
      <c r="ACS51" s="36"/>
      <c r="ACT51" s="36"/>
      <c r="ACU51" s="36"/>
      <c r="ACV51" s="36"/>
      <c r="ACW51" s="36"/>
      <c r="ACX51" s="36"/>
      <c r="ACY51" s="36"/>
      <c r="ACZ51" s="36"/>
      <c r="ADA51" s="36"/>
      <c r="ADB51" s="36"/>
      <c r="ADC51" s="36"/>
      <c r="ADD51" s="36"/>
      <c r="ADE51" s="36"/>
      <c r="ADF51" s="36"/>
      <c r="ADG51" s="36"/>
      <c r="ADH51" s="36"/>
      <c r="ADI51" s="36"/>
      <c r="ADJ51" s="36"/>
      <c r="ADK51" s="36"/>
      <c r="ADL51" s="36"/>
      <c r="ADM51" s="36"/>
      <c r="ADN51" s="36"/>
      <c r="ADO51" s="36"/>
      <c r="ADP51" s="36"/>
      <c r="ADQ51" s="36"/>
      <c r="ADR51" s="36"/>
      <c r="ADS51" s="36"/>
      <c r="ADT51" s="36"/>
      <c r="ADU51" s="36"/>
      <c r="ADV51" s="36"/>
      <c r="ADW51" s="36"/>
      <c r="ADX51" s="36"/>
      <c r="ADY51" s="36"/>
      <c r="ADZ51" s="36"/>
      <c r="AEA51" s="36"/>
      <c r="AEB51" s="36"/>
      <c r="AEC51" s="36"/>
      <c r="AED51" s="36"/>
      <c r="AEE51" s="36"/>
      <c r="AEF51" s="36"/>
      <c r="AEG51" s="36"/>
      <c r="AEH51" s="36"/>
      <c r="AEI51" s="36"/>
      <c r="AEJ51" s="36"/>
      <c r="AEK51" s="36"/>
      <c r="AEL51" s="36"/>
      <c r="AEM51" s="36"/>
      <c r="AEN51" s="36"/>
      <c r="AEO51" s="36"/>
      <c r="AEP51" s="36"/>
      <c r="AEQ51" s="36"/>
      <c r="AER51" s="36"/>
      <c r="AES51" s="36"/>
      <c r="AET51" s="36"/>
      <c r="AEU51" s="36"/>
      <c r="AEV51" s="36"/>
      <c r="AEW51" s="36"/>
      <c r="AEX51" s="36"/>
      <c r="AEY51" s="36"/>
      <c r="AEZ51" s="36"/>
      <c r="AFA51" s="36"/>
      <c r="AFB51" s="36"/>
      <c r="AFC51" s="36"/>
      <c r="AFD51" s="36"/>
      <c r="AFE51" s="36"/>
      <c r="AFF51" s="36"/>
      <c r="AFG51" s="36"/>
      <c r="AFH51" s="36"/>
      <c r="AFI51" s="36"/>
      <c r="AFJ51" s="36"/>
      <c r="AFK51" s="36"/>
      <c r="AFL51" s="36"/>
      <c r="AFM51" s="36"/>
      <c r="AFN51" s="36"/>
      <c r="AFO51" s="36"/>
      <c r="AFP51" s="36"/>
      <c r="AFQ51" s="36"/>
      <c r="AFR51" s="36"/>
      <c r="AFS51" s="36"/>
      <c r="AFT51" s="36"/>
      <c r="AFU51" s="36"/>
      <c r="AFV51" s="36"/>
      <c r="AFW51" s="36"/>
      <c r="AFX51" s="36"/>
      <c r="AFY51" s="36"/>
      <c r="AFZ51" s="36"/>
      <c r="AGA51" s="36"/>
      <c r="AGB51" s="36"/>
      <c r="AGC51" s="36"/>
      <c r="AGD51" s="36"/>
      <c r="AGE51" s="36"/>
      <c r="AGF51" s="36"/>
      <c r="AGG51" s="36"/>
      <c r="AGH51" s="36"/>
      <c r="AGI51" s="36"/>
      <c r="AGJ51" s="36"/>
      <c r="AGK51" s="36"/>
      <c r="AGL51" s="36"/>
      <c r="AGM51" s="36"/>
      <c r="AGN51" s="36"/>
      <c r="AGO51" s="36"/>
      <c r="AGP51" s="36"/>
      <c r="AGQ51" s="36"/>
      <c r="AGR51" s="36"/>
      <c r="AGS51" s="36"/>
      <c r="AGT51" s="36"/>
      <c r="AGU51" s="36"/>
      <c r="AGV51" s="36"/>
      <c r="AGW51" s="36"/>
      <c r="AGX51" s="36"/>
      <c r="AGY51" s="36"/>
      <c r="AGZ51" s="36"/>
      <c r="AHA51" s="36"/>
      <c r="AHB51" s="36"/>
      <c r="AHC51" s="36"/>
      <c r="AHD51" s="36"/>
      <c r="AHE51" s="36"/>
      <c r="AHF51" s="36"/>
      <c r="AHG51" s="36"/>
      <c r="AHH51" s="36"/>
      <c r="AHI51" s="36"/>
      <c r="AHJ51" s="36"/>
      <c r="AHK51" s="36"/>
      <c r="AHL51" s="36"/>
      <c r="AHM51" s="36"/>
      <c r="AHN51" s="36"/>
      <c r="AHO51" s="36"/>
      <c r="AHP51" s="36"/>
      <c r="AHQ51" s="36"/>
      <c r="AHR51" s="36"/>
      <c r="AHS51" s="36"/>
      <c r="AHT51" s="36"/>
      <c r="AHU51" s="36"/>
      <c r="AHV51" s="36"/>
      <c r="AHW51" s="36"/>
      <c r="AHX51" s="36"/>
      <c r="AHY51" s="36"/>
      <c r="AHZ51" s="36"/>
      <c r="AIA51" s="36"/>
      <c r="AIB51" s="36"/>
      <c r="AIC51" s="36"/>
      <c r="AID51" s="36"/>
      <c r="AIE51" s="36"/>
      <c r="AIF51" s="36"/>
      <c r="AIG51" s="36"/>
      <c r="AIH51" s="36"/>
      <c r="AII51" s="36"/>
      <c r="AIJ51" s="36"/>
      <c r="AIK51" s="36"/>
      <c r="AIL51" s="36"/>
      <c r="AIM51" s="36"/>
      <c r="AIN51" s="36"/>
      <c r="AIO51" s="36"/>
      <c r="AIP51" s="36"/>
      <c r="AIQ51" s="36"/>
      <c r="AIR51" s="36"/>
      <c r="AIS51" s="36"/>
      <c r="AIT51" s="36"/>
      <c r="AIU51" s="36"/>
      <c r="AIV51" s="36"/>
      <c r="AIW51" s="36"/>
      <c r="AIX51" s="36"/>
      <c r="AIY51" s="36"/>
      <c r="AIZ51" s="36"/>
      <c r="AJA51" s="36"/>
      <c r="AJB51" s="36"/>
      <c r="AJC51" s="36"/>
      <c r="AJD51" s="36"/>
      <c r="AJE51" s="36"/>
      <c r="AJF51" s="36"/>
      <c r="AJG51" s="36"/>
      <c r="AJH51" s="36"/>
      <c r="AJI51" s="36"/>
      <c r="AJJ51" s="36"/>
      <c r="AJK51" s="36"/>
      <c r="AJL51" s="36"/>
      <c r="AJM51" s="36"/>
      <c r="AJN51" s="36"/>
      <c r="AJO51" s="36"/>
      <c r="AJP51" s="36"/>
      <c r="AJQ51" s="36"/>
      <c r="AJR51" s="36"/>
      <c r="AJS51" s="36"/>
      <c r="AJT51" s="36"/>
      <c r="AJU51" s="36"/>
      <c r="AJV51" s="36"/>
      <c r="AJW51" s="36"/>
      <c r="AJX51" s="36"/>
      <c r="AJY51" s="36"/>
      <c r="AJZ51" s="36"/>
      <c r="AKA51" s="36"/>
      <c r="AKB51" s="36"/>
      <c r="AKC51" s="36"/>
      <c r="AKD51" s="36"/>
      <c r="AKE51" s="36"/>
      <c r="AKF51" s="36"/>
      <c r="AKG51" s="36"/>
      <c r="AKH51" s="36"/>
      <c r="AKI51" s="36"/>
      <c r="AKJ51" s="36"/>
      <c r="AKK51" s="36"/>
      <c r="AKL51" s="36"/>
      <c r="AKM51" s="36"/>
      <c r="AKN51" s="36"/>
      <c r="AKO51" s="36"/>
      <c r="AKP51" s="36"/>
      <c r="AKQ51" s="36"/>
      <c r="AKR51" s="36"/>
      <c r="AKS51" s="36"/>
      <c r="AKT51" s="36"/>
      <c r="AKU51" s="36"/>
      <c r="AKV51" s="36"/>
      <c r="AKW51" s="36"/>
      <c r="AKX51" s="36"/>
      <c r="AKY51" s="36"/>
      <c r="AKZ51" s="36"/>
      <c r="ALA51" s="36"/>
      <c r="ALB51" s="36"/>
      <c r="ALC51" s="36"/>
      <c r="ALD51" s="36"/>
      <c r="ALE51" s="36"/>
      <c r="ALF51" s="36"/>
      <c r="ALG51" s="36"/>
      <c r="ALH51" s="36"/>
      <c r="ALI51" s="36"/>
      <c r="ALJ51" s="36"/>
      <c r="ALK51" s="36"/>
      <c r="ALL51" s="36"/>
      <c r="ALM51" s="36"/>
      <c r="ALN51" s="36"/>
      <c r="ALO51" s="36"/>
      <c r="ALP51" s="36"/>
      <c r="ALQ51" s="36"/>
      <c r="ALR51" s="36"/>
      <c r="ALS51" s="36"/>
      <c r="ALT51" s="36"/>
      <c r="ALU51" s="36"/>
      <c r="ALV51" s="36"/>
      <c r="ALW51" s="36"/>
      <c r="ALX51" s="36"/>
      <c r="ALY51" s="36"/>
      <c r="ALZ51" s="36"/>
      <c r="AMA51" s="36"/>
      <c r="AMB51" s="36"/>
      <c r="AMC51" s="36"/>
      <c r="AMD51" s="36"/>
      <c r="AME51" s="36"/>
      <c r="AMF51" s="36"/>
      <c r="AMG51" s="36"/>
      <c r="AMH51" s="36"/>
      <c r="AMI51" s="36"/>
      <c r="AMJ51" s="36"/>
      <c r="AMK51" s="36"/>
      <c r="AML51" s="36"/>
      <c r="AMM51" s="36"/>
      <c r="AMN51" s="36"/>
      <c r="AMO51" s="36"/>
      <c r="AMP51" s="36"/>
      <c r="AMQ51" s="36"/>
      <c r="AMR51" s="36"/>
      <c r="AMS51" s="36"/>
      <c r="AMT51" s="36"/>
      <c r="AMU51" s="36"/>
      <c r="AMV51" s="36"/>
      <c r="AMW51" s="36"/>
      <c r="AMX51" s="36"/>
      <c r="AMY51" s="36"/>
      <c r="AMZ51" s="36"/>
      <c r="ANA51" s="36"/>
      <c r="ANB51" s="36"/>
      <c r="ANC51" s="36"/>
      <c r="AND51" s="36"/>
      <c r="ANE51" s="36"/>
      <c r="ANF51" s="36"/>
      <c r="ANG51" s="36"/>
      <c r="ANH51" s="36"/>
      <c r="ANI51" s="36"/>
      <c r="ANJ51" s="36"/>
      <c r="ANK51" s="36"/>
      <c r="ANL51" s="36"/>
      <c r="ANM51" s="36"/>
      <c r="ANN51" s="36"/>
      <c r="ANO51" s="36"/>
      <c r="ANP51" s="36"/>
      <c r="ANQ51" s="36"/>
      <c r="ANR51" s="36"/>
      <c r="ANS51" s="36"/>
      <c r="ANT51" s="36"/>
      <c r="ANU51" s="36"/>
      <c r="ANV51" s="36"/>
      <c r="ANW51" s="36"/>
      <c r="ANX51" s="36"/>
      <c r="ANY51" s="36"/>
      <c r="ANZ51" s="36"/>
      <c r="AOA51" s="36"/>
      <c r="AOB51" s="36"/>
      <c r="AOC51" s="36"/>
      <c r="AOD51" s="36"/>
      <c r="AOE51" s="36"/>
      <c r="AOF51" s="36"/>
      <c r="AOG51" s="36"/>
      <c r="AOH51" s="36"/>
      <c r="AOI51" s="36"/>
      <c r="AOJ51" s="36"/>
      <c r="AOK51" s="36"/>
      <c r="AOL51" s="36"/>
      <c r="AOM51" s="36"/>
      <c r="AON51" s="36"/>
      <c r="AOO51" s="36"/>
      <c r="AOP51" s="36"/>
      <c r="AOQ51" s="36"/>
      <c r="AOR51" s="36"/>
      <c r="AOS51" s="36"/>
      <c r="AOT51" s="36"/>
      <c r="AOU51" s="36"/>
      <c r="AOV51" s="36"/>
      <c r="AOW51" s="36"/>
      <c r="AOX51" s="36"/>
      <c r="AOY51" s="36"/>
      <c r="AOZ51" s="36"/>
      <c r="APA51" s="36"/>
      <c r="APB51" s="36"/>
      <c r="APC51" s="36"/>
      <c r="APD51" s="36"/>
      <c r="APE51" s="36"/>
      <c r="APF51" s="36"/>
      <c r="APG51" s="36"/>
      <c r="APH51" s="36"/>
      <c r="API51" s="36"/>
      <c r="APJ51" s="36"/>
      <c r="APK51" s="36"/>
      <c r="APL51" s="36"/>
      <c r="APM51" s="36"/>
      <c r="APN51" s="36"/>
      <c r="APO51" s="36"/>
      <c r="APP51" s="36"/>
      <c r="APQ51" s="36"/>
      <c r="APR51" s="36"/>
      <c r="APS51" s="36"/>
      <c r="APT51" s="36"/>
      <c r="APU51" s="36"/>
      <c r="APV51" s="36"/>
      <c r="APW51" s="36"/>
      <c r="APX51" s="36"/>
      <c r="APY51" s="36"/>
      <c r="APZ51" s="36"/>
      <c r="AQA51" s="36"/>
      <c r="AQB51" s="36"/>
      <c r="AQC51" s="36"/>
      <c r="AQD51" s="36"/>
      <c r="AQE51" s="36"/>
      <c r="AQF51" s="36"/>
      <c r="AQG51" s="36"/>
      <c r="AQH51" s="36"/>
      <c r="AQI51" s="36"/>
      <c r="AQJ51" s="36"/>
      <c r="AQK51" s="36"/>
      <c r="AQL51" s="36"/>
      <c r="AQM51" s="36"/>
      <c r="AQN51" s="36"/>
      <c r="AQO51" s="36"/>
      <c r="AQP51" s="36"/>
      <c r="AQQ51" s="36"/>
      <c r="AQR51" s="36"/>
      <c r="AQS51" s="36"/>
      <c r="AQT51" s="36"/>
      <c r="AQU51" s="36"/>
      <c r="AQV51" s="36"/>
      <c r="AQW51" s="36"/>
      <c r="AQX51" s="36"/>
      <c r="AQY51" s="36"/>
      <c r="AQZ51" s="36"/>
      <c r="ARA51" s="36"/>
      <c r="ARB51" s="36"/>
      <c r="ARC51" s="36"/>
      <c r="ARD51" s="36"/>
      <c r="ARE51" s="36"/>
      <c r="ARF51" s="36"/>
      <c r="ARG51" s="36"/>
      <c r="ARH51" s="36"/>
      <c r="ARI51" s="36"/>
      <c r="ARJ51" s="36"/>
      <c r="ARK51" s="36"/>
      <c r="ARL51" s="36"/>
      <c r="ARM51" s="36"/>
      <c r="ARN51" s="36"/>
      <c r="ARO51" s="36"/>
      <c r="ARP51" s="36"/>
      <c r="ARQ51" s="36"/>
      <c r="ARR51" s="36"/>
      <c r="ARS51" s="36"/>
      <c r="ART51" s="36"/>
      <c r="ARU51" s="36"/>
      <c r="ARV51" s="36"/>
      <c r="ARW51" s="36"/>
      <c r="ARX51" s="36"/>
      <c r="ARY51" s="36"/>
      <c r="ARZ51" s="36"/>
      <c r="ASA51" s="36"/>
      <c r="ASB51" s="36"/>
      <c r="ASC51" s="36"/>
      <c r="ASD51" s="36"/>
      <c r="ASE51" s="36"/>
      <c r="ASF51" s="36"/>
      <c r="ASG51" s="36"/>
      <c r="ASH51" s="36"/>
      <c r="ASI51" s="36"/>
      <c r="ASJ51" s="36"/>
      <c r="ASK51" s="36"/>
      <c r="ASL51" s="36"/>
      <c r="ASM51" s="36"/>
      <c r="ASN51" s="36"/>
      <c r="ASO51" s="36"/>
      <c r="ASP51" s="36"/>
      <c r="ASQ51" s="36"/>
      <c r="ASR51" s="36"/>
      <c r="ASS51" s="36"/>
      <c r="AST51" s="36"/>
      <c r="ASU51" s="36"/>
      <c r="ASV51" s="36"/>
      <c r="ASW51" s="36"/>
      <c r="ASX51" s="36"/>
      <c r="ASY51" s="36"/>
      <c r="ASZ51" s="36"/>
      <c r="ATA51" s="36"/>
      <c r="ATB51" s="36"/>
      <c r="ATC51" s="36"/>
      <c r="ATD51" s="36"/>
      <c r="ATE51" s="36"/>
      <c r="ATF51" s="36"/>
      <c r="ATG51" s="36"/>
      <c r="ATH51" s="36"/>
      <c r="ATI51" s="36"/>
      <c r="ATJ51" s="36"/>
      <c r="ATK51" s="36"/>
      <c r="ATL51" s="36"/>
      <c r="ATM51" s="36"/>
      <c r="ATN51" s="36"/>
      <c r="ATO51" s="36"/>
      <c r="ATP51" s="36"/>
      <c r="ATQ51" s="36"/>
      <c r="ATR51" s="36"/>
      <c r="ATS51" s="36"/>
      <c r="ATT51" s="36"/>
      <c r="ATU51" s="36"/>
      <c r="ATV51" s="36"/>
      <c r="ATW51" s="36"/>
      <c r="ATX51" s="36"/>
      <c r="ATY51" s="36"/>
      <c r="ATZ51" s="36"/>
      <c r="AUA51" s="36"/>
      <c r="AUB51" s="36"/>
      <c r="AUC51" s="36"/>
      <c r="AUD51" s="36"/>
      <c r="AUE51" s="36"/>
      <c r="AUF51" s="36"/>
      <c r="AUG51" s="36"/>
      <c r="AUH51" s="36"/>
      <c r="AUI51" s="36"/>
      <c r="AUJ51" s="36"/>
      <c r="AUK51" s="36"/>
      <c r="AUL51" s="36"/>
      <c r="AUM51" s="36"/>
      <c r="AUN51" s="36"/>
      <c r="AUO51" s="36"/>
      <c r="AUP51" s="36"/>
      <c r="AUQ51" s="36"/>
      <c r="AUR51" s="36"/>
      <c r="AUS51" s="36"/>
      <c r="AUT51" s="36"/>
      <c r="AUU51" s="36"/>
      <c r="AUV51" s="36"/>
      <c r="AUW51" s="36"/>
      <c r="AUX51" s="36"/>
      <c r="AUY51" s="36"/>
      <c r="AUZ51" s="36"/>
      <c r="AVA51" s="36"/>
      <c r="AVB51" s="36"/>
      <c r="AVC51" s="36"/>
      <c r="AVD51" s="36"/>
      <c r="AVE51" s="36"/>
      <c r="AVF51" s="36"/>
      <c r="AVG51" s="36"/>
      <c r="AVH51" s="36"/>
      <c r="AVI51" s="36"/>
      <c r="AVJ51" s="36"/>
      <c r="AVK51" s="36"/>
      <c r="AVL51" s="36"/>
      <c r="AVM51" s="36"/>
      <c r="AVN51" s="36"/>
      <c r="AVO51" s="36"/>
      <c r="AVP51" s="36"/>
      <c r="AVQ51" s="36"/>
      <c r="AVR51" s="36"/>
      <c r="AVS51" s="36"/>
      <c r="AVT51" s="36"/>
      <c r="AVU51" s="36"/>
      <c r="AVV51" s="36"/>
      <c r="AVW51" s="36"/>
      <c r="AVX51" s="36"/>
      <c r="AVY51" s="36"/>
      <c r="AVZ51" s="36"/>
      <c r="AWA51" s="36"/>
      <c r="AWB51" s="36"/>
      <c r="AWC51" s="36"/>
      <c r="AWD51" s="36"/>
      <c r="AWE51" s="36"/>
      <c r="AWF51" s="36"/>
      <c r="AWG51" s="36"/>
      <c r="AWH51" s="36"/>
      <c r="AWI51" s="36"/>
      <c r="AWJ51" s="36"/>
      <c r="AWK51" s="36"/>
      <c r="AWL51" s="36"/>
      <c r="AWM51" s="36"/>
      <c r="AWN51" s="36"/>
      <c r="AWO51" s="36"/>
      <c r="AWP51" s="36"/>
      <c r="AWQ51" s="36"/>
      <c r="AWR51" s="36"/>
      <c r="AWS51" s="36"/>
      <c r="AWT51" s="36"/>
      <c r="AWU51" s="36"/>
      <c r="AWV51" s="36"/>
      <c r="AWW51" s="36"/>
      <c r="AWX51" s="36"/>
      <c r="AWY51" s="36"/>
      <c r="AWZ51" s="36"/>
      <c r="AXA51" s="36"/>
      <c r="AXB51" s="36"/>
      <c r="AXC51" s="36"/>
      <c r="AXD51" s="36"/>
      <c r="AXE51" s="36"/>
      <c r="AXF51" s="36"/>
      <c r="AXG51" s="36"/>
      <c r="AXH51" s="36"/>
      <c r="AXI51" s="36"/>
      <c r="AXJ51" s="36"/>
      <c r="AXK51" s="36"/>
      <c r="AXL51" s="36"/>
      <c r="AXM51" s="36"/>
      <c r="AXN51" s="36"/>
      <c r="AXO51" s="36"/>
      <c r="AXP51" s="36"/>
      <c r="AXQ51" s="36"/>
      <c r="AXR51" s="36"/>
      <c r="AXS51" s="36"/>
      <c r="AXT51" s="36"/>
      <c r="AXU51" s="36"/>
      <c r="AXV51" s="36"/>
      <c r="AXW51" s="36"/>
      <c r="AXX51" s="36"/>
      <c r="AXY51" s="36"/>
      <c r="AXZ51" s="36"/>
      <c r="AYA51" s="36"/>
      <c r="AYB51" s="36"/>
      <c r="AYC51" s="36"/>
      <c r="AYD51" s="36"/>
      <c r="AYE51" s="36"/>
      <c r="AYF51" s="36"/>
      <c r="AYG51" s="36"/>
      <c r="AYH51" s="36"/>
      <c r="AYI51" s="36"/>
      <c r="AYJ51" s="36"/>
      <c r="AYK51" s="36"/>
      <c r="AYL51" s="36"/>
      <c r="AYM51" s="36"/>
      <c r="AYN51" s="36"/>
      <c r="AYO51" s="36"/>
      <c r="AYP51" s="36"/>
      <c r="AYQ51" s="36"/>
      <c r="AYR51" s="36"/>
      <c r="AYS51" s="36"/>
      <c r="AYT51" s="36"/>
      <c r="AYU51" s="36"/>
      <c r="AYV51" s="36"/>
      <c r="AYW51" s="36"/>
      <c r="AYX51" s="36"/>
      <c r="AYY51" s="36"/>
      <c r="AYZ51" s="36"/>
      <c r="AZA51" s="36"/>
      <c r="AZB51" s="36"/>
      <c r="AZC51" s="36"/>
      <c r="AZD51" s="36"/>
      <c r="AZE51" s="36"/>
      <c r="AZF51" s="36"/>
      <c r="AZG51" s="36"/>
      <c r="AZH51" s="36"/>
      <c r="AZI51" s="36"/>
      <c r="AZJ51" s="36"/>
      <c r="AZK51" s="36"/>
      <c r="AZL51" s="36"/>
      <c r="AZM51" s="36"/>
      <c r="AZN51" s="36"/>
      <c r="AZO51" s="36"/>
      <c r="AZP51" s="36"/>
      <c r="AZQ51" s="36"/>
      <c r="AZR51" s="36"/>
      <c r="AZS51" s="36"/>
      <c r="AZT51" s="36"/>
      <c r="AZU51" s="36"/>
      <c r="AZV51" s="36"/>
      <c r="AZW51" s="36"/>
      <c r="AZX51" s="36"/>
      <c r="AZY51" s="36"/>
      <c r="AZZ51" s="36"/>
      <c r="BAA51" s="36"/>
      <c r="BAB51" s="36"/>
      <c r="BAC51" s="36"/>
      <c r="BAD51" s="36"/>
      <c r="BAE51" s="36"/>
      <c r="BAF51" s="36"/>
      <c r="BAG51" s="36"/>
      <c r="BAH51" s="36"/>
      <c r="BAI51" s="36"/>
      <c r="BAJ51" s="36"/>
      <c r="BAK51" s="36"/>
      <c r="BAL51" s="36"/>
      <c r="BAM51" s="36"/>
      <c r="BAN51" s="36"/>
      <c r="BAO51" s="36"/>
      <c r="BAP51" s="36"/>
      <c r="BAQ51" s="36"/>
      <c r="BAR51" s="36"/>
      <c r="BAS51" s="36"/>
      <c r="BAT51" s="36"/>
      <c r="BAU51" s="36"/>
      <c r="BAV51" s="36"/>
      <c r="BAW51" s="36"/>
      <c r="BAX51" s="36"/>
      <c r="BAY51" s="36"/>
      <c r="BAZ51" s="36"/>
      <c r="BBA51" s="36"/>
      <c r="BBB51" s="36"/>
      <c r="BBC51" s="36"/>
      <c r="BBD51" s="36"/>
      <c r="BBE51" s="36"/>
      <c r="BBF51" s="36"/>
      <c r="BBG51" s="36"/>
      <c r="BBH51" s="36"/>
      <c r="BBI51" s="36"/>
      <c r="BBJ51" s="36"/>
      <c r="BBK51" s="36"/>
      <c r="BBL51" s="36"/>
      <c r="BBM51" s="36"/>
      <c r="BBN51" s="36"/>
      <c r="BBO51" s="36"/>
      <c r="BBP51" s="36"/>
      <c r="BBQ51" s="36"/>
      <c r="BBR51" s="36"/>
      <c r="BBS51" s="36"/>
      <c r="BBT51" s="36"/>
      <c r="BBU51" s="36"/>
      <c r="BBV51" s="36"/>
      <c r="BBW51" s="36"/>
      <c r="BBX51" s="36"/>
      <c r="BBY51" s="36"/>
      <c r="BBZ51" s="36"/>
      <c r="BCA51" s="36"/>
      <c r="BCB51" s="36"/>
      <c r="BCC51" s="36"/>
      <c r="BCD51" s="36"/>
      <c r="BCE51" s="36"/>
      <c r="BCF51" s="36"/>
      <c r="BCG51" s="36"/>
      <c r="BCH51" s="36"/>
      <c r="BCI51" s="36"/>
      <c r="BCJ51" s="36"/>
      <c r="BCK51" s="36"/>
      <c r="BCL51" s="36"/>
      <c r="BCM51" s="36"/>
      <c r="BCN51" s="36"/>
      <c r="BCO51" s="36"/>
      <c r="BCP51" s="36"/>
      <c r="BCQ51" s="36"/>
      <c r="BCR51" s="36"/>
      <c r="BCS51" s="36"/>
      <c r="BCT51" s="36"/>
      <c r="BCU51" s="36"/>
      <c r="BCV51" s="36"/>
      <c r="BCW51" s="36"/>
      <c r="BCX51" s="36"/>
      <c r="BCY51" s="36"/>
      <c r="BCZ51" s="36"/>
      <c r="BDA51" s="36"/>
      <c r="BDB51" s="36"/>
      <c r="BDC51" s="36"/>
      <c r="BDD51" s="36"/>
      <c r="BDE51" s="36"/>
      <c r="BDF51" s="36"/>
      <c r="BDG51" s="36"/>
      <c r="BDH51" s="36"/>
      <c r="BDI51" s="36"/>
      <c r="BDJ51" s="36"/>
      <c r="BDK51" s="36"/>
      <c r="BDL51" s="36"/>
      <c r="BDM51" s="36"/>
      <c r="BDN51" s="36"/>
      <c r="BDO51" s="36"/>
      <c r="BDP51" s="36"/>
      <c r="BDQ51" s="36"/>
      <c r="BDR51" s="36"/>
      <c r="BDS51" s="36"/>
      <c r="BDT51" s="36"/>
      <c r="BDU51" s="36"/>
      <c r="BDV51" s="36"/>
      <c r="BDW51" s="36"/>
      <c r="BDX51" s="36"/>
      <c r="BDY51" s="36"/>
      <c r="BDZ51" s="36"/>
      <c r="BEA51" s="36"/>
      <c r="BEB51" s="36"/>
      <c r="BEC51" s="36"/>
      <c r="BED51" s="36"/>
      <c r="BEE51" s="36"/>
      <c r="BEF51" s="36"/>
      <c r="BEG51" s="36"/>
      <c r="BEH51" s="36"/>
      <c r="BEI51" s="36"/>
      <c r="BEJ51" s="36"/>
      <c r="BEK51" s="36"/>
      <c r="BEL51" s="36"/>
      <c r="BEM51" s="36"/>
      <c r="BEN51" s="36"/>
      <c r="BEO51" s="36"/>
      <c r="BEP51" s="36"/>
      <c r="BEQ51" s="36"/>
      <c r="BER51" s="36"/>
      <c r="BES51" s="36"/>
      <c r="BET51" s="36"/>
      <c r="BEU51" s="36"/>
      <c r="BEV51" s="36"/>
      <c r="BEW51" s="36"/>
      <c r="BEX51" s="36"/>
      <c r="BEY51" s="36"/>
      <c r="BEZ51" s="36"/>
      <c r="BFA51" s="36"/>
      <c r="BFB51" s="36"/>
      <c r="BFC51" s="36"/>
      <c r="BFD51" s="36"/>
      <c r="BFE51" s="36"/>
      <c r="BFF51" s="36"/>
      <c r="BFG51" s="36"/>
      <c r="BFH51" s="36"/>
      <c r="BFI51" s="36"/>
      <c r="BFJ51" s="36"/>
      <c r="BFK51" s="36"/>
      <c r="BFL51" s="36"/>
      <c r="BFM51" s="36"/>
      <c r="BFN51" s="36"/>
      <c r="BFO51" s="36"/>
      <c r="BFP51" s="36"/>
      <c r="BFQ51" s="36"/>
      <c r="BFR51" s="36"/>
      <c r="BFS51" s="36"/>
      <c r="BFT51" s="36"/>
      <c r="BFU51" s="36"/>
      <c r="BFV51" s="36"/>
      <c r="BFW51" s="36"/>
      <c r="BFX51" s="36"/>
      <c r="BFY51" s="36"/>
      <c r="BFZ51" s="36"/>
      <c r="BGA51" s="36"/>
      <c r="BGB51" s="36"/>
      <c r="BGC51" s="36"/>
      <c r="BGD51" s="36"/>
      <c r="BGE51" s="36"/>
      <c r="BGF51" s="36"/>
      <c r="BGG51" s="36"/>
      <c r="BGH51" s="36"/>
      <c r="BGI51" s="36"/>
      <c r="BGJ51" s="36"/>
      <c r="BGK51" s="36"/>
      <c r="BGL51" s="36"/>
      <c r="BGM51" s="36"/>
      <c r="BGN51" s="36"/>
      <c r="BGO51" s="36"/>
      <c r="BGP51" s="36"/>
      <c r="BGQ51" s="36"/>
      <c r="BGR51" s="36"/>
      <c r="BGS51" s="36"/>
      <c r="BGT51" s="36"/>
      <c r="BGU51" s="36"/>
      <c r="BGV51" s="36"/>
      <c r="BGW51" s="36"/>
      <c r="BGX51" s="36"/>
      <c r="BGY51" s="36"/>
      <c r="BGZ51" s="36"/>
      <c r="BHA51" s="36"/>
      <c r="BHB51" s="36"/>
      <c r="BHC51" s="36"/>
      <c r="BHD51" s="36"/>
      <c r="BHE51" s="36"/>
      <c r="BHF51" s="36"/>
      <c r="BHG51" s="36"/>
      <c r="BHH51" s="36"/>
      <c r="BHI51" s="36"/>
      <c r="BHJ51" s="36"/>
      <c r="BHK51" s="36"/>
      <c r="BHL51" s="36"/>
      <c r="BHM51" s="36"/>
      <c r="BHN51" s="36"/>
      <c r="BHO51" s="36"/>
      <c r="BHP51" s="36"/>
      <c r="BHQ51" s="36"/>
      <c r="BHR51" s="36"/>
      <c r="BHS51" s="36"/>
      <c r="BHT51" s="36"/>
      <c r="BHU51" s="36"/>
      <c r="BHV51" s="36"/>
      <c r="BHW51" s="36"/>
      <c r="BHX51" s="36"/>
      <c r="BHY51" s="36"/>
      <c r="BHZ51" s="36"/>
      <c r="BIA51" s="36"/>
      <c r="BIB51" s="36"/>
      <c r="BIC51" s="36"/>
      <c r="BID51" s="36"/>
      <c r="BIE51" s="36"/>
      <c r="BIF51" s="36"/>
      <c r="BIG51" s="36"/>
      <c r="BIH51" s="36"/>
      <c r="BII51" s="36"/>
      <c r="BIJ51" s="36"/>
      <c r="BIK51" s="36"/>
      <c r="BIL51" s="36"/>
      <c r="BIM51" s="36"/>
      <c r="BIN51" s="36"/>
      <c r="BIO51" s="36"/>
      <c r="BIP51" s="36"/>
      <c r="BIQ51" s="36"/>
      <c r="BIR51" s="36"/>
      <c r="BIS51" s="36"/>
      <c r="BIT51" s="36"/>
      <c r="BIU51" s="36"/>
      <c r="BIV51" s="36"/>
      <c r="BIW51" s="36"/>
      <c r="BIX51" s="36"/>
      <c r="BIY51" s="36"/>
      <c r="BIZ51" s="36"/>
      <c r="BJA51" s="36"/>
      <c r="BJB51" s="36"/>
      <c r="BJC51" s="36"/>
      <c r="BJD51" s="36"/>
      <c r="BJE51" s="36"/>
      <c r="BJF51" s="36"/>
      <c r="BJG51" s="36"/>
      <c r="BJH51" s="36"/>
      <c r="BJI51" s="36"/>
      <c r="BJJ51" s="36"/>
      <c r="BJK51" s="36"/>
      <c r="BJL51" s="36"/>
      <c r="BJM51" s="36"/>
      <c r="BJN51" s="36"/>
      <c r="BJO51" s="36"/>
      <c r="BJP51" s="36"/>
      <c r="BJQ51" s="36"/>
      <c r="BJR51" s="36"/>
      <c r="BJS51" s="36"/>
      <c r="BJT51" s="36"/>
      <c r="BJU51" s="36"/>
      <c r="BJV51" s="36"/>
      <c r="BJW51" s="36"/>
      <c r="BJX51" s="36"/>
      <c r="BJY51" s="36"/>
      <c r="BJZ51" s="36"/>
      <c r="BKA51" s="36"/>
      <c r="BKB51" s="36"/>
      <c r="BKC51" s="36"/>
      <c r="BKD51" s="36"/>
      <c r="BKE51" s="36"/>
      <c r="BKF51" s="36"/>
      <c r="BKG51" s="36"/>
      <c r="BKH51" s="36"/>
      <c r="BKI51" s="36"/>
      <c r="BKJ51" s="36"/>
      <c r="BKK51" s="36"/>
      <c r="BKL51" s="36"/>
      <c r="BKM51" s="36"/>
      <c r="BKN51" s="36"/>
      <c r="BKO51" s="36"/>
      <c r="BKP51" s="36"/>
      <c r="BKQ51" s="36"/>
      <c r="BKR51" s="36"/>
      <c r="BKS51" s="36"/>
      <c r="BKT51" s="36"/>
      <c r="BKU51" s="36"/>
      <c r="BKV51" s="36"/>
      <c r="BKW51" s="36"/>
      <c r="BKX51" s="36"/>
      <c r="BKY51" s="36"/>
      <c r="BKZ51" s="36"/>
      <c r="BLA51" s="36"/>
      <c r="BLB51" s="36"/>
      <c r="BLC51" s="36"/>
      <c r="BLD51" s="36"/>
      <c r="BLE51" s="36"/>
      <c r="BLF51" s="36"/>
      <c r="BLG51" s="36"/>
      <c r="BLH51" s="36"/>
      <c r="BLI51" s="36"/>
      <c r="BLJ51" s="36"/>
      <c r="BLK51" s="36"/>
      <c r="BLL51" s="36"/>
      <c r="BLM51" s="36"/>
      <c r="BLN51" s="36"/>
      <c r="BLO51" s="36"/>
      <c r="BLP51" s="36"/>
      <c r="BLQ51" s="36"/>
      <c r="BLR51" s="36"/>
      <c r="BLS51" s="36"/>
      <c r="BLT51" s="36"/>
      <c r="BLU51" s="36"/>
      <c r="BLV51" s="36"/>
      <c r="BLW51" s="36"/>
      <c r="BLX51" s="36"/>
      <c r="BLY51" s="36"/>
      <c r="BLZ51" s="36"/>
      <c r="BMA51" s="36"/>
      <c r="BMB51" s="36"/>
      <c r="BMC51" s="36"/>
      <c r="BMD51" s="36"/>
      <c r="BME51" s="36"/>
      <c r="BMF51" s="36"/>
      <c r="BMG51" s="36"/>
      <c r="BMH51" s="36"/>
      <c r="BMI51" s="36"/>
      <c r="BMJ51" s="36"/>
      <c r="BMK51" s="36"/>
      <c r="BML51" s="36"/>
      <c r="BMM51" s="36"/>
      <c r="BMN51" s="36"/>
      <c r="BMO51" s="36"/>
      <c r="BMP51" s="36"/>
      <c r="BMQ51" s="36"/>
      <c r="BMR51" s="36"/>
      <c r="BMS51" s="36"/>
      <c r="BMT51" s="36"/>
      <c r="BMU51" s="36"/>
      <c r="BMV51" s="36"/>
      <c r="BMW51" s="36"/>
      <c r="BMX51" s="36"/>
      <c r="BMY51" s="36"/>
      <c r="BMZ51" s="36"/>
      <c r="BNA51" s="36"/>
      <c r="BNB51" s="36"/>
      <c r="BNC51" s="36"/>
      <c r="BND51" s="36"/>
      <c r="BNE51" s="36"/>
      <c r="BNF51" s="36"/>
      <c r="BNG51" s="36"/>
      <c r="BNH51" s="36"/>
      <c r="BNI51" s="36"/>
      <c r="BNJ51" s="36"/>
      <c r="BNK51" s="36"/>
      <c r="BNL51" s="36"/>
      <c r="BNM51" s="36"/>
      <c r="BNN51" s="36"/>
      <c r="BNO51" s="36"/>
      <c r="BNP51" s="36"/>
      <c r="BNQ51" s="36"/>
      <c r="BNR51" s="36"/>
      <c r="BNS51" s="36"/>
      <c r="BNT51" s="36"/>
      <c r="BNU51" s="36"/>
      <c r="BNV51" s="36"/>
      <c r="BNW51" s="36"/>
      <c r="BNX51" s="36"/>
      <c r="BNY51" s="36"/>
      <c r="BNZ51" s="36"/>
      <c r="BOA51" s="36"/>
      <c r="BOB51" s="36"/>
      <c r="BOC51" s="36"/>
      <c r="BOD51" s="36"/>
      <c r="BOE51" s="36"/>
      <c r="BOF51" s="36"/>
      <c r="BOG51" s="36"/>
      <c r="BOH51" s="36"/>
      <c r="BOI51" s="36"/>
      <c r="BOJ51" s="36"/>
      <c r="BOK51" s="36"/>
      <c r="BOL51" s="36"/>
      <c r="BOM51" s="36"/>
      <c r="BON51" s="36"/>
      <c r="BOO51" s="36"/>
      <c r="BOP51" s="36"/>
      <c r="BOQ51" s="36"/>
      <c r="BOR51" s="36"/>
      <c r="BOS51" s="36"/>
      <c r="BOT51" s="36"/>
      <c r="BOU51" s="36"/>
      <c r="BOV51" s="36"/>
      <c r="BOW51" s="36"/>
      <c r="BOX51" s="36"/>
      <c r="BOY51" s="36"/>
      <c r="BOZ51" s="36"/>
      <c r="BPA51" s="36"/>
      <c r="BPB51" s="36"/>
      <c r="BPC51" s="36"/>
      <c r="BPD51" s="36"/>
      <c r="BPE51" s="36"/>
      <c r="BPF51" s="36"/>
      <c r="BPG51" s="36"/>
      <c r="BPH51" s="36"/>
      <c r="BPI51" s="36"/>
      <c r="BPJ51" s="36"/>
      <c r="BPK51" s="36"/>
      <c r="BPL51" s="36"/>
      <c r="BPM51" s="36"/>
      <c r="BPN51" s="36"/>
      <c r="BPO51" s="36"/>
      <c r="BPP51" s="36"/>
      <c r="BPQ51" s="36"/>
      <c r="BPR51" s="36"/>
      <c r="BPS51" s="36"/>
      <c r="BPT51" s="36"/>
      <c r="BPU51" s="36"/>
      <c r="BPV51" s="36"/>
      <c r="BPW51" s="36"/>
      <c r="BPX51" s="36"/>
      <c r="BPY51" s="36"/>
      <c r="BPZ51" s="36"/>
      <c r="BQA51" s="36"/>
      <c r="BQB51" s="36"/>
      <c r="BQC51" s="36"/>
      <c r="BQD51" s="36"/>
      <c r="BQE51" s="36"/>
      <c r="BQF51" s="36"/>
      <c r="BQG51" s="36"/>
      <c r="BQH51" s="36"/>
      <c r="BQI51" s="36"/>
      <c r="BQJ51" s="36"/>
      <c r="BQK51" s="36"/>
      <c r="BQL51" s="36"/>
      <c r="BQM51" s="36"/>
      <c r="BQN51" s="36"/>
      <c r="BQO51" s="36"/>
      <c r="BQP51" s="36"/>
      <c r="BQQ51" s="36"/>
      <c r="BQR51" s="36"/>
      <c r="BQS51" s="36"/>
      <c r="BQT51" s="36"/>
      <c r="BQU51" s="36"/>
      <c r="BQV51" s="36"/>
      <c r="BQW51" s="36"/>
      <c r="BQX51" s="36"/>
      <c r="BQY51" s="36"/>
      <c r="BQZ51" s="36"/>
      <c r="BRA51" s="36"/>
      <c r="BRB51" s="36"/>
      <c r="BRC51" s="36"/>
      <c r="BRD51" s="36"/>
      <c r="BRE51" s="36"/>
      <c r="BRF51" s="36"/>
      <c r="BRG51" s="36"/>
      <c r="BRH51" s="36"/>
      <c r="BRI51" s="36"/>
      <c r="BRJ51" s="36"/>
      <c r="BRK51" s="36"/>
      <c r="BRL51" s="36"/>
      <c r="BRM51" s="36"/>
      <c r="BRN51" s="36"/>
      <c r="BRO51" s="36"/>
      <c r="BRP51" s="36"/>
      <c r="BRQ51" s="36"/>
      <c r="BRR51" s="36"/>
      <c r="BRS51" s="36"/>
      <c r="BRT51" s="36"/>
      <c r="BRU51" s="36"/>
      <c r="BRV51" s="36"/>
      <c r="BRW51" s="36"/>
      <c r="BRX51" s="36"/>
      <c r="BRY51" s="36"/>
      <c r="BRZ51" s="36"/>
      <c r="BSA51" s="36"/>
      <c r="BSB51" s="36"/>
      <c r="BSC51" s="36"/>
      <c r="BSD51" s="36"/>
      <c r="BSE51" s="36"/>
      <c r="BSF51" s="36"/>
      <c r="BSG51" s="36"/>
      <c r="BSH51" s="36"/>
      <c r="BSI51" s="36"/>
      <c r="BSJ51" s="36"/>
      <c r="BSK51" s="36"/>
      <c r="BSL51" s="36"/>
      <c r="BSM51" s="36"/>
      <c r="BSN51" s="36"/>
      <c r="BSO51" s="36"/>
      <c r="BSP51" s="36"/>
      <c r="BSQ51" s="36"/>
      <c r="BSR51" s="36"/>
      <c r="BSS51" s="36"/>
      <c r="BST51" s="36"/>
      <c r="BSU51" s="36"/>
      <c r="BSV51" s="36"/>
      <c r="BSW51" s="36"/>
      <c r="BSX51" s="36"/>
      <c r="BSY51" s="36"/>
      <c r="BSZ51" s="36"/>
      <c r="BTA51" s="36"/>
      <c r="BTB51" s="36"/>
      <c r="BTC51" s="36"/>
      <c r="BTD51" s="36"/>
      <c r="BTE51" s="36"/>
      <c r="BTF51" s="36"/>
      <c r="BTG51" s="36"/>
      <c r="BTH51" s="36"/>
      <c r="BTI51" s="36"/>
      <c r="BTJ51" s="36"/>
      <c r="BTK51" s="36"/>
      <c r="BTL51" s="36"/>
      <c r="BTM51" s="36"/>
      <c r="BTN51" s="36"/>
      <c r="BTO51" s="36"/>
      <c r="BTP51" s="36"/>
      <c r="BTQ51" s="36"/>
      <c r="BTR51" s="36"/>
      <c r="BTS51" s="36"/>
      <c r="BTT51" s="36"/>
      <c r="BTU51" s="36"/>
      <c r="BTV51" s="36"/>
      <c r="BTW51" s="36"/>
      <c r="BTX51" s="36"/>
      <c r="BTY51" s="36"/>
      <c r="BTZ51" s="36"/>
      <c r="BUA51" s="36"/>
      <c r="BUB51" s="36"/>
      <c r="BUC51" s="36"/>
      <c r="BUD51" s="36"/>
      <c r="BUE51" s="36"/>
      <c r="BUF51" s="36"/>
      <c r="BUG51" s="36"/>
      <c r="BUH51" s="36"/>
      <c r="BUI51" s="36"/>
      <c r="BUJ51" s="36"/>
      <c r="BUK51" s="36"/>
      <c r="BUL51" s="36"/>
      <c r="BUM51" s="36"/>
      <c r="BUN51" s="36"/>
      <c r="BUO51" s="36"/>
      <c r="BUP51" s="36"/>
      <c r="BUQ51" s="36"/>
      <c r="BUR51" s="36"/>
      <c r="BUS51" s="36"/>
      <c r="BUT51" s="36"/>
      <c r="BUU51" s="36"/>
      <c r="BUV51" s="36"/>
      <c r="BUW51" s="36"/>
      <c r="BUX51" s="36"/>
      <c r="BUY51" s="36"/>
      <c r="BUZ51" s="36"/>
      <c r="BVA51" s="36"/>
      <c r="BVB51" s="36"/>
      <c r="BVC51" s="36"/>
      <c r="BVD51" s="36"/>
      <c r="BVE51" s="36"/>
      <c r="BVF51" s="36"/>
      <c r="BVG51" s="36"/>
      <c r="BVH51" s="36"/>
      <c r="BVI51" s="36"/>
      <c r="BVJ51" s="36"/>
      <c r="BVK51" s="36"/>
      <c r="BVL51" s="36"/>
      <c r="BVM51" s="36"/>
      <c r="BVN51" s="36"/>
      <c r="BVO51" s="36"/>
      <c r="BVP51" s="36"/>
      <c r="BVQ51" s="36"/>
      <c r="BVR51" s="36"/>
      <c r="BVS51" s="36"/>
      <c r="BVT51" s="36"/>
      <c r="BVU51" s="36"/>
      <c r="BVV51" s="36"/>
      <c r="BVW51" s="36"/>
      <c r="BVX51" s="36"/>
      <c r="BVY51" s="36"/>
      <c r="BVZ51" s="36"/>
      <c r="BWA51" s="36"/>
      <c r="BWB51" s="36"/>
      <c r="BWC51" s="36"/>
      <c r="BWD51" s="36"/>
      <c r="BWE51" s="36"/>
      <c r="BWF51" s="36"/>
      <c r="BWG51" s="36"/>
      <c r="BWH51" s="36"/>
      <c r="BWI51" s="36"/>
      <c r="BWJ51" s="36"/>
      <c r="BWK51" s="36"/>
      <c r="BWL51" s="36"/>
      <c r="BWM51" s="36"/>
      <c r="BWN51" s="36"/>
      <c r="BWO51" s="36"/>
      <c r="BWP51" s="36"/>
      <c r="BWQ51" s="36"/>
      <c r="BWR51" s="36"/>
      <c r="BWS51" s="36"/>
      <c r="BWT51" s="36"/>
      <c r="BWU51" s="36"/>
      <c r="BWV51" s="36"/>
      <c r="BWW51" s="36"/>
      <c r="BWX51" s="36"/>
      <c r="BWY51" s="36"/>
      <c r="BWZ51" s="36"/>
      <c r="BXA51" s="36"/>
      <c r="BXB51" s="36"/>
      <c r="BXC51" s="36"/>
      <c r="BXD51" s="36"/>
      <c r="BXE51" s="36"/>
      <c r="BXF51" s="36"/>
      <c r="BXG51" s="36"/>
      <c r="BXH51" s="36"/>
      <c r="BXI51" s="36"/>
      <c r="BXJ51" s="36"/>
      <c r="BXK51" s="36"/>
      <c r="BXL51" s="36"/>
      <c r="BXM51" s="36"/>
      <c r="BXN51" s="36"/>
      <c r="BXO51" s="36"/>
      <c r="BXP51" s="36"/>
      <c r="BXQ51" s="36"/>
      <c r="BXR51" s="36"/>
      <c r="BXS51" s="36"/>
      <c r="BXT51" s="36"/>
      <c r="BXU51" s="36"/>
      <c r="BXV51" s="36"/>
      <c r="BXW51" s="36"/>
      <c r="BXX51" s="36"/>
      <c r="BXY51" s="36"/>
      <c r="BXZ51" s="36"/>
      <c r="BYA51" s="36"/>
      <c r="BYB51" s="36"/>
      <c r="BYC51" s="36"/>
      <c r="BYD51" s="36"/>
      <c r="BYE51" s="36"/>
      <c r="BYF51" s="36"/>
      <c r="BYG51" s="36"/>
      <c r="BYH51" s="36"/>
      <c r="BYI51" s="36"/>
      <c r="BYJ51" s="36"/>
      <c r="BYK51" s="36"/>
      <c r="BYL51" s="36"/>
      <c r="BYM51" s="36"/>
      <c r="BYN51" s="36"/>
      <c r="BYO51" s="36"/>
      <c r="BYP51" s="36"/>
      <c r="BYQ51" s="36"/>
      <c r="BYR51" s="36"/>
      <c r="BYS51" s="36"/>
      <c r="BYT51" s="36"/>
      <c r="BYU51" s="36"/>
      <c r="BYV51" s="36"/>
      <c r="BYW51" s="36"/>
      <c r="BYX51" s="36"/>
      <c r="BYY51" s="36"/>
      <c r="BYZ51" s="36"/>
      <c r="BZA51" s="36"/>
      <c r="BZB51" s="36"/>
      <c r="BZC51" s="36"/>
      <c r="BZD51" s="36"/>
      <c r="BZE51" s="36"/>
      <c r="BZF51" s="36"/>
      <c r="BZG51" s="36"/>
      <c r="BZH51" s="36"/>
      <c r="BZI51" s="36"/>
      <c r="BZJ51" s="36"/>
      <c r="BZK51" s="36"/>
      <c r="BZL51" s="36"/>
      <c r="BZM51" s="36"/>
      <c r="BZN51" s="36"/>
      <c r="BZO51" s="36"/>
      <c r="BZP51" s="36"/>
      <c r="BZQ51" s="36"/>
      <c r="BZR51" s="36"/>
      <c r="BZS51" s="36"/>
      <c r="BZT51" s="36"/>
      <c r="BZU51" s="36"/>
      <c r="BZV51" s="36"/>
      <c r="BZW51" s="36"/>
      <c r="BZX51" s="36"/>
      <c r="BZY51" s="36"/>
      <c r="BZZ51" s="36"/>
      <c r="CAA51" s="36"/>
      <c r="CAB51" s="36"/>
      <c r="CAC51" s="36"/>
      <c r="CAD51" s="36"/>
      <c r="CAE51" s="36"/>
      <c r="CAF51" s="36"/>
      <c r="CAG51" s="36"/>
      <c r="CAH51" s="36"/>
      <c r="CAI51" s="36"/>
      <c r="CAJ51" s="36"/>
      <c r="CAK51" s="36"/>
      <c r="CAL51" s="36"/>
      <c r="CAM51" s="36"/>
      <c r="CAN51" s="36"/>
      <c r="CAO51" s="36"/>
      <c r="CAP51" s="36"/>
      <c r="CAQ51" s="36"/>
      <c r="CAR51" s="36"/>
      <c r="CAS51" s="36"/>
      <c r="CAT51" s="36"/>
      <c r="CAU51" s="36"/>
      <c r="CAV51" s="36"/>
      <c r="CAW51" s="36"/>
      <c r="CAX51" s="36"/>
      <c r="CAY51" s="36"/>
      <c r="CAZ51" s="36"/>
      <c r="CBA51" s="36"/>
      <c r="CBB51" s="36"/>
      <c r="CBC51" s="36"/>
      <c r="CBD51" s="36"/>
      <c r="CBE51" s="36"/>
      <c r="CBF51" s="36"/>
      <c r="CBG51" s="36"/>
      <c r="CBH51" s="36"/>
      <c r="CBI51" s="36"/>
      <c r="CBJ51" s="36"/>
      <c r="CBK51" s="36"/>
      <c r="CBL51" s="36"/>
      <c r="CBM51" s="36"/>
      <c r="CBN51" s="36"/>
      <c r="CBO51" s="36"/>
      <c r="CBP51" s="36"/>
      <c r="CBQ51" s="36"/>
      <c r="CBR51" s="36"/>
      <c r="CBS51" s="36"/>
      <c r="CBT51" s="36"/>
      <c r="CBU51" s="36"/>
      <c r="CBV51" s="36"/>
      <c r="CBW51" s="36"/>
      <c r="CBX51" s="36"/>
      <c r="CBY51" s="36"/>
      <c r="CBZ51" s="36"/>
      <c r="CCA51" s="36"/>
      <c r="CCB51" s="36"/>
      <c r="CCC51" s="36"/>
      <c r="CCD51" s="36"/>
      <c r="CCE51" s="36"/>
      <c r="CCF51" s="36"/>
      <c r="CCG51" s="36"/>
      <c r="CCH51" s="36"/>
      <c r="CCI51" s="36"/>
      <c r="CCJ51" s="36"/>
      <c r="CCK51" s="36"/>
      <c r="CCL51" s="36"/>
      <c r="CCM51" s="36"/>
      <c r="CCN51" s="36"/>
      <c r="CCO51" s="36"/>
      <c r="CCP51" s="36"/>
      <c r="CCQ51" s="36"/>
      <c r="CCR51" s="36"/>
      <c r="CCS51" s="36"/>
      <c r="CCT51" s="36"/>
      <c r="CCU51" s="36"/>
      <c r="CCV51" s="36"/>
      <c r="CCW51" s="36"/>
      <c r="CCX51" s="36"/>
      <c r="CCY51" s="36"/>
      <c r="CCZ51" s="36"/>
      <c r="CDA51" s="36"/>
      <c r="CDB51" s="36"/>
      <c r="CDC51" s="36"/>
      <c r="CDD51" s="36"/>
      <c r="CDE51" s="36"/>
      <c r="CDF51" s="36"/>
      <c r="CDG51" s="36"/>
      <c r="CDH51" s="36"/>
      <c r="CDI51" s="36"/>
      <c r="CDJ51" s="36"/>
      <c r="CDK51" s="36"/>
      <c r="CDL51" s="36"/>
      <c r="CDM51" s="36"/>
      <c r="CDN51" s="36"/>
      <c r="CDO51" s="36"/>
      <c r="CDP51" s="36"/>
      <c r="CDQ51" s="36"/>
      <c r="CDR51" s="36"/>
      <c r="CDS51" s="36"/>
      <c r="CDT51" s="36"/>
      <c r="CDU51" s="36"/>
      <c r="CDV51" s="36"/>
      <c r="CDW51" s="36"/>
      <c r="CDX51" s="36"/>
      <c r="CDY51" s="36"/>
      <c r="CDZ51" s="36"/>
      <c r="CEA51" s="36"/>
      <c r="CEB51" s="36"/>
      <c r="CEC51" s="36"/>
      <c r="CED51" s="36"/>
      <c r="CEE51" s="36"/>
      <c r="CEF51" s="36"/>
      <c r="CEG51" s="36"/>
      <c r="CEH51" s="36"/>
      <c r="CEI51" s="36"/>
      <c r="CEJ51" s="36"/>
      <c r="CEK51" s="36"/>
      <c r="CEL51" s="36"/>
      <c r="CEM51" s="36"/>
      <c r="CEN51" s="36"/>
      <c r="CEO51" s="36"/>
      <c r="CEP51" s="36"/>
      <c r="CEQ51" s="36"/>
      <c r="CER51" s="36"/>
      <c r="CES51" s="36"/>
      <c r="CET51" s="36"/>
      <c r="CEU51" s="36"/>
      <c r="CEV51" s="36"/>
      <c r="CEW51" s="36"/>
      <c r="CEX51" s="36"/>
      <c r="CEY51" s="36"/>
      <c r="CEZ51" s="36"/>
      <c r="CFA51" s="36"/>
      <c r="CFB51" s="36"/>
      <c r="CFC51" s="36"/>
      <c r="CFD51" s="36"/>
      <c r="CFE51" s="36"/>
      <c r="CFF51" s="36"/>
      <c r="CFG51" s="36"/>
      <c r="CFH51" s="36"/>
      <c r="CFI51" s="36"/>
      <c r="CFJ51" s="36"/>
      <c r="CFK51" s="36"/>
      <c r="CFL51" s="36"/>
      <c r="CFM51" s="36"/>
      <c r="CFN51" s="36"/>
      <c r="CFO51" s="36"/>
      <c r="CFP51" s="36"/>
      <c r="CFQ51" s="36"/>
      <c r="CFR51" s="36"/>
      <c r="CFS51" s="36"/>
      <c r="CFT51" s="36"/>
      <c r="CFU51" s="36"/>
      <c r="CFV51" s="36"/>
      <c r="CFW51" s="36"/>
      <c r="CFX51" s="36"/>
      <c r="CFY51" s="36"/>
      <c r="CFZ51" s="36"/>
      <c r="CGA51" s="36"/>
      <c r="CGB51" s="36"/>
      <c r="CGC51" s="36"/>
      <c r="CGD51" s="36"/>
      <c r="CGE51" s="36"/>
      <c r="CGF51" s="36"/>
      <c r="CGG51" s="36"/>
      <c r="CGH51" s="36"/>
      <c r="CGI51" s="36"/>
      <c r="CGJ51" s="36"/>
      <c r="CGK51" s="36"/>
      <c r="CGL51" s="36"/>
      <c r="CGM51" s="36"/>
      <c r="CGN51" s="36"/>
      <c r="CGO51" s="36"/>
      <c r="CGP51" s="36"/>
      <c r="CGQ51" s="36"/>
      <c r="CGR51" s="36"/>
      <c r="CGS51" s="36"/>
      <c r="CGT51" s="36"/>
      <c r="CGU51" s="36"/>
      <c r="CGV51" s="36"/>
      <c r="CGW51" s="36"/>
      <c r="CGX51" s="36"/>
      <c r="CGY51" s="36"/>
      <c r="CGZ51" s="36"/>
      <c r="CHA51" s="36"/>
      <c r="CHB51" s="36"/>
      <c r="CHC51" s="36"/>
      <c r="CHD51" s="36"/>
      <c r="CHE51" s="36"/>
      <c r="CHF51" s="36"/>
      <c r="CHG51" s="36"/>
      <c r="CHH51" s="36"/>
      <c r="CHI51" s="36"/>
      <c r="CHJ51" s="36"/>
      <c r="CHK51" s="36"/>
      <c r="CHL51" s="36"/>
      <c r="CHM51" s="36"/>
      <c r="CHN51" s="36"/>
      <c r="CHO51" s="36"/>
      <c r="CHP51" s="36"/>
      <c r="CHQ51" s="36"/>
      <c r="CHR51" s="36"/>
      <c r="CHS51" s="36"/>
      <c r="CHT51" s="36"/>
      <c r="CHU51" s="36"/>
      <c r="CHV51" s="36"/>
      <c r="CHW51" s="36"/>
      <c r="CHX51" s="36"/>
      <c r="CHY51" s="36"/>
      <c r="CHZ51" s="36"/>
      <c r="CIA51" s="36"/>
      <c r="CIB51" s="36"/>
      <c r="CIC51" s="36"/>
      <c r="CID51" s="36"/>
      <c r="CIE51" s="36"/>
      <c r="CIF51" s="36"/>
      <c r="CIG51" s="36"/>
      <c r="CIH51" s="36"/>
      <c r="CII51" s="36"/>
      <c r="CIJ51" s="36"/>
      <c r="CIK51" s="36"/>
      <c r="CIL51" s="36"/>
      <c r="CIM51" s="36"/>
      <c r="CIN51" s="36"/>
      <c r="CIO51" s="36"/>
      <c r="CIP51" s="36"/>
      <c r="CIQ51" s="36"/>
      <c r="CIR51" s="36"/>
      <c r="CIS51" s="36"/>
      <c r="CIT51" s="36"/>
      <c r="CIU51" s="36"/>
      <c r="CIV51" s="36"/>
      <c r="CIW51" s="36"/>
      <c r="CIX51" s="36"/>
      <c r="CIY51" s="36"/>
      <c r="CIZ51" s="36"/>
      <c r="CJA51" s="36"/>
      <c r="CJB51" s="36"/>
      <c r="CJC51" s="36"/>
      <c r="CJD51" s="36"/>
      <c r="CJE51" s="36"/>
      <c r="CJF51" s="36"/>
      <c r="CJG51" s="36"/>
      <c r="CJH51" s="36"/>
      <c r="CJI51" s="36"/>
      <c r="CJJ51" s="36"/>
      <c r="CJK51" s="36"/>
      <c r="CJL51" s="36"/>
      <c r="CJM51" s="36"/>
      <c r="CJN51" s="36"/>
      <c r="CJO51" s="36"/>
      <c r="CJP51" s="36"/>
      <c r="CJQ51" s="36"/>
      <c r="CJR51" s="36"/>
      <c r="CJS51" s="36"/>
      <c r="CJT51" s="36"/>
      <c r="CJU51" s="36"/>
      <c r="CJV51" s="36"/>
      <c r="CJW51" s="36"/>
      <c r="CJX51" s="36"/>
      <c r="CJY51" s="36"/>
      <c r="CJZ51" s="36"/>
      <c r="CKA51" s="36"/>
      <c r="CKB51" s="36"/>
      <c r="CKC51" s="36"/>
      <c r="CKD51" s="36"/>
      <c r="CKE51" s="36"/>
      <c r="CKF51" s="36"/>
      <c r="CKG51" s="36"/>
      <c r="CKH51" s="36"/>
      <c r="CKI51" s="36"/>
      <c r="CKJ51" s="36"/>
      <c r="CKK51" s="36"/>
      <c r="CKL51" s="36"/>
      <c r="CKM51" s="36"/>
      <c r="CKN51" s="36"/>
      <c r="CKO51" s="36"/>
      <c r="CKP51" s="36"/>
      <c r="CKQ51" s="36"/>
      <c r="CKR51" s="36"/>
      <c r="CKS51" s="36"/>
      <c r="CKT51" s="36"/>
      <c r="CKU51" s="36"/>
      <c r="CKV51" s="36"/>
      <c r="CKW51" s="36"/>
      <c r="CKX51" s="36"/>
      <c r="CKY51" s="36"/>
      <c r="CKZ51" s="36"/>
      <c r="CLA51" s="36"/>
      <c r="CLB51" s="36"/>
      <c r="CLC51" s="36"/>
      <c r="CLD51" s="36"/>
      <c r="CLE51" s="36"/>
      <c r="CLF51" s="36"/>
      <c r="CLG51" s="36"/>
      <c r="CLH51" s="36"/>
      <c r="CLI51" s="36"/>
      <c r="CLJ51" s="36"/>
      <c r="CLK51" s="36"/>
      <c r="CLL51" s="36"/>
      <c r="CLM51" s="36"/>
      <c r="CLN51" s="36"/>
      <c r="CLO51" s="36"/>
      <c r="CLP51" s="36"/>
      <c r="CLQ51" s="36"/>
      <c r="CLR51" s="36"/>
      <c r="CLS51" s="36"/>
      <c r="CLT51" s="36"/>
      <c r="CLU51" s="36"/>
      <c r="CLV51" s="36"/>
      <c r="CLW51" s="36"/>
      <c r="CLX51" s="36"/>
      <c r="CLY51" s="36"/>
      <c r="CLZ51" s="36"/>
      <c r="CMA51" s="36"/>
      <c r="CMB51" s="36"/>
      <c r="CMC51" s="36"/>
      <c r="CMD51" s="36"/>
      <c r="CME51" s="36"/>
      <c r="CMF51" s="36"/>
      <c r="CMG51" s="36"/>
      <c r="CMH51" s="36"/>
      <c r="CMI51" s="36"/>
      <c r="CMJ51" s="36"/>
      <c r="CMK51" s="36"/>
      <c r="CML51" s="36"/>
      <c r="CMM51" s="36"/>
      <c r="CMN51" s="36"/>
      <c r="CMO51" s="36"/>
      <c r="CMP51" s="36"/>
      <c r="CMQ51" s="36"/>
      <c r="CMR51" s="36"/>
      <c r="CMS51" s="36"/>
      <c r="CMT51" s="36"/>
      <c r="CMU51" s="36"/>
      <c r="CMV51" s="36"/>
      <c r="CMW51" s="36"/>
      <c r="CMX51" s="36"/>
      <c r="CMY51" s="36"/>
      <c r="CMZ51" s="36"/>
      <c r="CNA51" s="36"/>
      <c r="CNB51" s="36"/>
      <c r="CNC51" s="36"/>
      <c r="CND51" s="36"/>
      <c r="CNE51" s="36"/>
      <c r="CNF51" s="36"/>
      <c r="CNG51" s="36"/>
      <c r="CNH51" s="36"/>
      <c r="CNI51" s="36"/>
      <c r="CNJ51" s="36"/>
      <c r="CNK51" s="36"/>
      <c r="CNL51" s="36"/>
      <c r="CNM51" s="36"/>
      <c r="CNN51" s="36"/>
      <c r="CNO51" s="36"/>
      <c r="CNP51" s="36"/>
      <c r="CNQ51" s="36"/>
      <c r="CNR51" s="36"/>
      <c r="CNS51" s="36"/>
      <c r="CNT51" s="36"/>
      <c r="CNU51" s="36"/>
      <c r="CNV51" s="36"/>
      <c r="CNW51" s="36"/>
      <c r="CNX51" s="36"/>
      <c r="CNY51" s="36"/>
      <c r="CNZ51" s="36"/>
      <c r="COA51" s="36"/>
      <c r="COB51" s="36"/>
      <c r="COC51" s="36"/>
      <c r="COD51" s="36"/>
      <c r="COE51" s="36"/>
      <c r="COF51" s="36"/>
      <c r="COG51" s="36"/>
      <c r="COH51" s="36"/>
      <c r="COI51" s="36"/>
      <c r="COJ51" s="36"/>
      <c r="COK51" s="36"/>
      <c r="COL51" s="36"/>
      <c r="COM51" s="36"/>
      <c r="CON51" s="36"/>
      <c r="COO51" s="36"/>
      <c r="COP51" s="36"/>
      <c r="COQ51" s="36"/>
      <c r="COR51" s="36"/>
      <c r="COS51" s="36"/>
      <c r="COT51" s="36"/>
      <c r="COU51" s="36"/>
      <c r="COV51" s="36"/>
      <c r="COW51" s="36"/>
      <c r="COX51" s="36"/>
      <c r="COY51" s="36"/>
      <c r="COZ51" s="36"/>
      <c r="CPA51" s="36"/>
      <c r="CPB51" s="36"/>
      <c r="CPC51" s="36"/>
      <c r="CPD51" s="36"/>
      <c r="CPE51" s="36"/>
      <c r="CPF51" s="36"/>
      <c r="CPG51" s="36"/>
      <c r="CPH51" s="36"/>
      <c r="CPI51" s="36"/>
      <c r="CPJ51" s="36"/>
      <c r="CPK51" s="36"/>
      <c r="CPL51" s="36"/>
      <c r="CPM51" s="36"/>
      <c r="CPN51" s="36"/>
      <c r="CPO51" s="36"/>
      <c r="CPP51" s="36"/>
      <c r="CPQ51" s="36"/>
      <c r="CPR51" s="36"/>
      <c r="CPS51" s="36"/>
      <c r="CPT51" s="36"/>
      <c r="CPU51" s="36"/>
      <c r="CPV51" s="36"/>
      <c r="CPW51" s="36"/>
      <c r="CPX51" s="36"/>
      <c r="CPY51" s="36"/>
      <c r="CPZ51" s="36"/>
      <c r="CQA51" s="36"/>
      <c r="CQB51" s="36"/>
      <c r="CQC51" s="36"/>
      <c r="CQD51" s="36"/>
      <c r="CQE51" s="36"/>
      <c r="CQF51" s="36"/>
      <c r="CQG51" s="36"/>
      <c r="CQH51" s="36"/>
      <c r="CQI51" s="36"/>
      <c r="CQJ51" s="36"/>
      <c r="CQK51" s="36"/>
      <c r="CQL51" s="36"/>
      <c r="CQM51" s="36"/>
      <c r="CQN51" s="36"/>
      <c r="CQO51" s="36"/>
      <c r="CQP51" s="36"/>
      <c r="CQQ51" s="36"/>
      <c r="CQR51" s="36"/>
      <c r="CQS51" s="36"/>
      <c r="CQT51" s="36"/>
      <c r="CQU51" s="36"/>
      <c r="CQV51" s="36"/>
      <c r="CQW51" s="36"/>
      <c r="CQX51" s="36"/>
      <c r="CQY51" s="36"/>
      <c r="CQZ51" s="36"/>
      <c r="CRA51" s="36"/>
      <c r="CRB51" s="36"/>
      <c r="CRC51" s="36"/>
      <c r="CRD51" s="36"/>
      <c r="CRE51" s="36"/>
      <c r="CRF51" s="36"/>
      <c r="CRG51" s="36"/>
      <c r="CRH51" s="36"/>
      <c r="CRI51" s="36"/>
      <c r="CRJ51" s="36"/>
      <c r="CRK51" s="36"/>
      <c r="CRL51" s="36"/>
      <c r="CRM51" s="36"/>
      <c r="CRN51" s="36"/>
      <c r="CRO51" s="36"/>
      <c r="CRP51" s="36"/>
      <c r="CRQ51" s="36"/>
      <c r="CRR51" s="36"/>
      <c r="CRS51" s="36"/>
      <c r="CRT51" s="36"/>
      <c r="CRU51" s="36"/>
      <c r="CRV51" s="36"/>
      <c r="CRW51" s="36"/>
      <c r="CRX51" s="36"/>
      <c r="CRY51" s="36"/>
      <c r="CRZ51" s="36"/>
      <c r="CSA51" s="36"/>
      <c r="CSB51" s="36"/>
      <c r="CSC51" s="36"/>
      <c r="CSD51" s="36"/>
      <c r="CSE51" s="36"/>
      <c r="CSF51" s="36"/>
      <c r="CSG51" s="36"/>
      <c r="CSH51" s="36"/>
      <c r="CSI51" s="36"/>
      <c r="CSJ51" s="36"/>
      <c r="CSK51" s="36"/>
      <c r="CSL51" s="36"/>
      <c r="CSM51" s="36"/>
      <c r="CSN51" s="36"/>
      <c r="CSO51" s="36"/>
      <c r="CSP51" s="36"/>
      <c r="CSQ51" s="36"/>
      <c r="CSR51" s="36"/>
      <c r="CSS51" s="36"/>
      <c r="CST51" s="36"/>
      <c r="CSU51" s="36"/>
      <c r="CSV51" s="36"/>
      <c r="CSW51" s="36"/>
      <c r="CSX51" s="36"/>
      <c r="CSY51" s="36"/>
      <c r="CSZ51" s="36"/>
      <c r="CTA51" s="36"/>
      <c r="CTB51" s="36"/>
      <c r="CTC51" s="36"/>
      <c r="CTD51" s="36"/>
      <c r="CTE51" s="36"/>
      <c r="CTF51" s="36"/>
      <c r="CTG51" s="36"/>
      <c r="CTH51" s="36"/>
      <c r="CTI51" s="36"/>
      <c r="CTJ51" s="36"/>
      <c r="CTK51" s="36"/>
      <c r="CTL51" s="36"/>
      <c r="CTM51" s="36"/>
      <c r="CTN51" s="36"/>
      <c r="CTO51" s="36"/>
      <c r="CTP51" s="36"/>
      <c r="CTQ51" s="36"/>
      <c r="CTR51" s="36"/>
      <c r="CTS51" s="36"/>
      <c r="CTT51" s="36"/>
      <c r="CTU51" s="36"/>
      <c r="CTV51" s="36"/>
      <c r="CTW51" s="36"/>
      <c r="CTX51" s="36"/>
      <c r="CTY51" s="36"/>
      <c r="CTZ51" s="36"/>
      <c r="CUA51" s="36"/>
      <c r="CUB51" s="36"/>
      <c r="CUC51" s="36"/>
      <c r="CUD51" s="36"/>
      <c r="CUE51" s="36"/>
      <c r="CUF51" s="36"/>
      <c r="CUG51" s="36"/>
      <c r="CUH51" s="36"/>
      <c r="CUI51" s="36"/>
      <c r="CUJ51" s="36"/>
      <c r="CUK51" s="36"/>
      <c r="CUL51" s="36"/>
      <c r="CUM51" s="36"/>
      <c r="CUN51" s="36"/>
      <c r="CUO51" s="36"/>
      <c r="CUP51" s="36"/>
      <c r="CUQ51" s="36"/>
      <c r="CUR51" s="36"/>
      <c r="CUS51" s="36"/>
      <c r="CUT51" s="36"/>
      <c r="CUU51" s="36"/>
      <c r="CUV51" s="36"/>
      <c r="CUW51" s="36"/>
      <c r="CUX51" s="36"/>
      <c r="CUY51" s="36"/>
      <c r="CUZ51" s="36"/>
      <c r="CVA51" s="36"/>
      <c r="CVB51" s="36"/>
      <c r="CVC51" s="36"/>
      <c r="CVD51" s="36"/>
      <c r="CVE51" s="36"/>
      <c r="CVF51" s="36"/>
      <c r="CVG51" s="36"/>
      <c r="CVH51" s="36"/>
      <c r="CVI51" s="36"/>
      <c r="CVJ51" s="36"/>
      <c r="CVK51" s="36"/>
      <c r="CVL51" s="36"/>
      <c r="CVM51" s="36"/>
      <c r="CVN51" s="36"/>
      <c r="CVO51" s="36"/>
      <c r="CVP51" s="36"/>
      <c r="CVQ51" s="36"/>
      <c r="CVR51" s="36"/>
      <c r="CVS51" s="36"/>
      <c r="CVT51" s="36"/>
      <c r="CVU51" s="36"/>
      <c r="CVV51" s="36"/>
      <c r="CVW51" s="36"/>
      <c r="CVX51" s="36"/>
      <c r="CVY51" s="36"/>
      <c r="CVZ51" s="36"/>
      <c r="CWA51" s="36"/>
      <c r="CWB51" s="36"/>
      <c r="CWC51" s="36"/>
      <c r="CWD51" s="36"/>
      <c r="CWE51" s="36"/>
      <c r="CWF51" s="36"/>
      <c r="CWG51" s="36"/>
      <c r="CWH51" s="36"/>
      <c r="CWI51" s="36"/>
      <c r="CWJ51" s="36"/>
      <c r="CWK51" s="36"/>
      <c r="CWL51" s="36"/>
      <c r="CWM51" s="36"/>
      <c r="CWN51" s="36"/>
      <c r="CWO51" s="36"/>
      <c r="CWP51" s="36"/>
      <c r="CWQ51" s="36"/>
      <c r="CWR51" s="36"/>
      <c r="CWS51" s="36"/>
      <c r="CWT51" s="36"/>
      <c r="CWU51" s="36"/>
      <c r="CWV51" s="36"/>
      <c r="CWW51" s="36"/>
      <c r="CWX51" s="36"/>
      <c r="CWY51" s="36"/>
      <c r="CWZ51" s="36"/>
      <c r="CXA51" s="36"/>
      <c r="CXB51" s="36"/>
      <c r="CXC51" s="36"/>
      <c r="CXD51" s="36"/>
      <c r="CXE51" s="36"/>
      <c r="CXF51" s="36"/>
      <c r="CXG51" s="36"/>
      <c r="CXH51" s="36"/>
      <c r="CXI51" s="36"/>
      <c r="CXJ51" s="36"/>
      <c r="CXK51" s="36"/>
      <c r="CXL51" s="36"/>
      <c r="CXM51" s="36"/>
      <c r="CXN51" s="36"/>
      <c r="CXO51" s="36"/>
      <c r="CXP51" s="36"/>
      <c r="CXQ51" s="36"/>
      <c r="CXR51" s="36"/>
      <c r="CXS51" s="36"/>
      <c r="CXT51" s="36"/>
      <c r="CXU51" s="36"/>
      <c r="CXV51" s="36"/>
      <c r="CXW51" s="36"/>
      <c r="CXX51" s="36"/>
      <c r="CXY51" s="36"/>
      <c r="CXZ51" s="36"/>
      <c r="CYA51" s="36"/>
      <c r="CYB51" s="36"/>
      <c r="CYC51" s="36"/>
      <c r="CYD51" s="36"/>
      <c r="CYE51" s="36"/>
      <c r="CYF51" s="36"/>
      <c r="CYG51" s="36"/>
      <c r="CYH51" s="36"/>
      <c r="CYI51" s="36"/>
      <c r="CYJ51" s="36"/>
      <c r="CYK51" s="36"/>
      <c r="CYL51" s="36"/>
      <c r="CYM51" s="36"/>
      <c r="CYN51" s="36"/>
      <c r="CYO51" s="36"/>
      <c r="CYP51" s="36"/>
      <c r="CYQ51" s="36"/>
      <c r="CYR51" s="36"/>
      <c r="CYS51" s="36"/>
      <c r="CYT51" s="36"/>
      <c r="CYU51" s="36"/>
      <c r="CYV51" s="36"/>
      <c r="CYW51" s="36"/>
      <c r="CYX51" s="36"/>
      <c r="CYY51" s="36"/>
      <c r="CYZ51" s="36"/>
      <c r="CZA51" s="36"/>
      <c r="CZB51" s="36"/>
      <c r="CZC51" s="36"/>
      <c r="CZD51" s="36"/>
      <c r="CZE51" s="36"/>
      <c r="CZF51" s="36"/>
      <c r="CZG51" s="36"/>
      <c r="CZH51" s="36"/>
      <c r="CZI51" s="36"/>
      <c r="CZJ51" s="36"/>
      <c r="CZK51" s="36"/>
      <c r="CZL51" s="36"/>
      <c r="CZM51" s="36"/>
      <c r="CZN51" s="36"/>
      <c r="CZO51" s="36"/>
      <c r="CZP51" s="36"/>
      <c r="CZQ51" s="36"/>
      <c r="CZR51" s="36"/>
      <c r="CZS51" s="36"/>
      <c r="CZT51" s="36"/>
      <c r="CZU51" s="36"/>
      <c r="CZV51" s="36"/>
      <c r="CZW51" s="36"/>
      <c r="CZX51" s="36"/>
      <c r="CZY51" s="36"/>
      <c r="CZZ51" s="36"/>
      <c r="DAA51" s="36"/>
      <c r="DAB51" s="36"/>
      <c r="DAC51" s="36"/>
      <c r="DAD51" s="36"/>
      <c r="DAE51" s="36"/>
      <c r="DAF51" s="36"/>
      <c r="DAG51" s="36"/>
      <c r="DAH51" s="36"/>
      <c r="DAI51" s="36"/>
      <c r="DAJ51" s="36"/>
      <c r="DAK51" s="36"/>
      <c r="DAL51" s="36"/>
      <c r="DAM51" s="36"/>
      <c r="DAN51" s="36"/>
      <c r="DAO51" s="36"/>
      <c r="DAP51" s="36"/>
      <c r="DAQ51" s="36"/>
      <c r="DAR51" s="36"/>
      <c r="DAS51" s="36"/>
      <c r="DAT51" s="36"/>
      <c r="DAU51" s="36"/>
      <c r="DAV51" s="36"/>
      <c r="DAW51" s="36"/>
      <c r="DAX51" s="36"/>
      <c r="DAY51" s="36"/>
      <c r="DAZ51" s="36"/>
      <c r="DBA51" s="36"/>
      <c r="DBB51" s="36"/>
      <c r="DBC51" s="36"/>
      <c r="DBD51" s="36"/>
      <c r="DBE51" s="36"/>
      <c r="DBF51" s="36"/>
      <c r="DBG51" s="36"/>
      <c r="DBH51" s="36"/>
      <c r="DBI51" s="36"/>
      <c r="DBJ51" s="36"/>
      <c r="DBK51" s="36"/>
      <c r="DBL51" s="36"/>
      <c r="DBM51" s="36"/>
      <c r="DBN51" s="36"/>
      <c r="DBO51" s="36"/>
      <c r="DBP51" s="36"/>
      <c r="DBQ51" s="36"/>
      <c r="DBR51" s="36"/>
      <c r="DBS51" s="36"/>
      <c r="DBT51" s="36"/>
      <c r="DBU51" s="36"/>
      <c r="DBV51" s="36"/>
      <c r="DBW51" s="36"/>
      <c r="DBX51" s="36"/>
      <c r="DBY51" s="36"/>
      <c r="DBZ51" s="36"/>
      <c r="DCA51" s="36"/>
      <c r="DCB51" s="36"/>
      <c r="DCC51" s="36"/>
      <c r="DCD51" s="36"/>
      <c r="DCE51" s="36"/>
      <c r="DCF51" s="36"/>
      <c r="DCG51" s="36"/>
      <c r="DCH51" s="36"/>
      <c r="DCI51" s="36"/>
      <c r="DCJ51" s="36"/>
      <c r="DCK51" s="36"/>
      <c r="DCL51" s="36"/>
      <c r="DCM51" s="36"/>
      <c r="DCN51" s="36"/>
      <c r="DCO51" s="36"/>
      <c r="DCP51" s="36"/>
      <c r="DCQ51" s="36"/>
      <c r="DCR51" s="36"/>
      <c r="DCS51" s="36"/>
      <c r="DCT51" s="36"/>
      <c r="DCU51" s="36"/>
      <c r="DCV51" s="36"/>
      <c r="DCW51" s="36"/>
      <c r="DCX51" s="36"/>
      <c r="DCY51" s="36"/>
      <c r="DCZ51" s="36"/>
      <c r="DDA51" s="36"/>
      <c r="DDB51" s="36"/>
      <c r="DDC51" s="36"/>
      <c r="DDD51" s="36"/>
      <c r="DDE51" s="36"/>
      <c r="DDF51" s="36"/>
      <c r="DDG51" s="36"/>
      <c r="DDH51" s="36"/>
      <c r="DDI51" s="36"/>
      <c r="DDJ51" s="36"/>
      <c r="DDK51" s="36"/>
      <c r="DDL51" s="36"/>
      <c r="DDM51" s="36"/>
      <c r="DDN51" s="36"/>
      <c r="DDO51" s="36"/>
      <c r="DDP51" s="36"/>
      <c r="DDQ51" s="36"/>
      <c r="DDR51" s="36"/>
      <c r="DDS51" s="36"/>
      <c r="DDT51" s="36"/>
      <c r="DDU51" s="36"/>
      <c r="DDV51" s="36"/>
      <c r="DDW51" s="36"/>
      <c r="DDX51" s="36"/>
      <c r="DDY51" s="36"/>
      <c r="DDZ51" s="36"/>
      <c r="DEA51" s="36"/>
      <c r="DEB51" s="36"/>
      <c r="DEC51" s="36"/>
      <c r="DED51" s="36"/>
      <c r="DEE51" s="36"/>
      <c r="DEF51" s="36"/>
      <c r="DEG51" s="36"/>
      <c r="DEH51" s="36"/>
      <c r="DEI51" s="36"/>
      <c r="DEJ51" s="36"/>
      <c r="DEK51" s="36"/>
      <c r="DEL51" s="36"/>
      <c r="DEM51" s="36"/>
      <c r="DEN51" s="36"/>
      <c r="DEO51" s="36"/>
      <c r="DEP51" s="36"/>
      <c r="DEQ51" s="36"/>
      <c r="DER51" s="36"/>
      <c r="DES51" s="36"/>
      <c r="DET51" s="36"/>
      <c r="DEU51" s="36"/>
      <c r="DEV51" s="36"/>
      <c r="DEW51" s="36"/>
      <c r="DEX51" s="36"/>
      <c r="DEY51" s="36"/>
      <c r="DEZ51" s="36"/>
      <c r="DFA51" s="36"/>
      <c r="DFB51" s="36"/>
      <c r="DFC51" s="36"/>
      <c r="DFD51" s="36"/>
      <c r="DFE51" s="36"/>
      <c r="DFF51" s="36"/>
      <c r="DFG51" s="36"/>
      <c r="DFH51" s="36"/>
      <c r="DFI51" s="36"/>
      <c r="DFJ51" s="36"/>
      <c r="DFK51" s="36"/>
      <c r="DFL51" s="36"/>
      <c r="DFM51" s="36"/>
      <c r="DFN51" s="36"/>
      <c r="DFO51" s="36"/>
      <c r="DFP51" s="36"/>
      <c r="DFQ51" s="36"/>
      <c r="DFR51" s="36"/>
      <c r="DFS51" s="36"/>
      <c r="DFT51" s="36"/>
      <c r="DFU51" s="36"/>
      <c r="DFV51" s="36"/>
      <c r="DFW51" s="36"/>
      <c r="DFX51" s="36"/>
      <c r="DFY51" s="36"/>
      <c r="DFZ51" s="36"/>
      <c r="DGA51" s="36"/>
      <c r="DGB51" s="36"/>
      <c r="DGC51" s="36"/>
      <c r="DGD51" s="36"/>
      <c r="DGE51" s="36"/>
      <c r="DGF51" s="36"/>
      <c r="DGG51" s="36"/>
      <c r="DGH51" s="36"/>
      <c r="DGI51" s="36"/>
      <c r="DGJ51" s="36"/>
      <c r="DGK51" s="36"/>
      <c r="DGL51" s="36"/>
      <c r="DGM51" s="36"/>
      <c r="DGN51" s="36"/>
      <c r="DGO51" s="36"/>
      <c r="DGP51" s="36"/>
      <c r="DGQ51" s="36"/>
      <c r="DGR51" s="36"/>
      <c r="DGS51" s="36"/>
      <c r="DGT51" s="36"/>
      <c r="DGU51" s="36"/>
      <c r="DGV51" s="36"/>
      <c r="DGW51" s="36"/>
      <c r="DGX51" s="36"/>
      <c r="DGY51" s="36"/>
      <c r="DGZ51" s="36"/>
      <c r="DHA51" s="36"/>
      <c r="DHB51" s="36"/>
      <c r="DHC51" s="36"/>
      <c r="DHD51" s="36"/>
      <c r="DHE51" s="36"/>
      <c r="DHF51" s="36"/>
      <c r="DHG51" s="36"/>
      <c r="DHH51" s="36"/>
      <c r="DHI51" s="36"/>
      <c r="DHJ51" s="36"/>
      <c r="DHK51" s="36"/>
      <c r="DHL51" s="36"/>
      <c r="DHM51" s="36"/>
      <c r="DHN51" s="36"/>
      <c r="DHO51" s="36"/>
      <c r="DHP51" s="36"/>
      <c r="DHQ51" s="36"/>
      <c r="DHR51" s="36"/>
      <c r="DHS51" s="36"/>
      <c r="DHT51" s="36"/>
      <c r="DHU51" s="36"/>
      <c r="DHV51" s="36"/>
      <c r="DHW51" s="36"/>
      <c r="DHX51" s="36"/>
      <c r="DHY51" s="36"/>
      <c r="DHZ51" s="36"/>
      <c r="DIA51" s="36"/>
      <c r="DIB51" s="36"/>
      <c r="DIC51" s="36"/>
      <c r="DID51" s="36"/>
      <c r="DIE51" s="36"/>
      <c r="DIF51" s="36"/>
      <c r="DIG51" s="36"/>
      <c r="DIH51" s="36"/>
      <c r="DII51" s="36"/>
      <c r="DIJ51" s="36"/>
      <c r="DIK51" s="36"/>
      <c r="DIL51" s="36"/>
      <c r="DIM51" s="36"/>
      <c r="DIN51" s="36"/>
      <c r="DIO51" s="36"/>
      <c r="DIP51" s="36"/>
      <c r="DIQ51" s="36"/>
      <c r="DIR51" s="36"/>
      <c r="DIS51" s="36"/>
      <c r="DIT51" s="36"/>
      <c r="DIU51" s="36"/>
      <c r="DIV51" s="36"/>
      <c r="DIW51" s="36"/>
      <c r="DIX51" s="36"/>
      <c r="DIY51" s="36"/>
      <c r="DIZ51" s="36"/>
      <c r="DJA51" s="36"/>
      <c r="DJB51" s="36"/>
      <c r="DJC51" s="36"/>
      <c r="DJD51" s="36"/>
      <c r="DJE51" s="36"/>
      <c r="DJF51" s="36"/>
      <c r="DJG51" s="36"/>
      <c r="DJH51" s="36"/>
      <c r="DJI51" s="36"/>
      <c r="DJJ51" s="36"/>
      <c r="DJK51" s="36"/>
      <c r="DJL51" s="36"/>
      <c r="DJM51" s="36"/>
      <c r="DJN51" s="36"/>
      <c r="DJO51" s="36"/>
      <c r="DJP51" s="36"/>
      <c r="DJQ51" s="36"/>
      <c r="DJR51" s="36"/>
      <c r="DJS51" s="36"/>
      <c r="DJT51" s="36"/>
      <c r="DJU51" s="36"/>
      <c r="DJV51" s="36"/>
      <c r="DJW51" s="36"/>
      <c r="DJX51" s="36"/>
      <c r="DJY51" s="36"/>
      <c r="DJZ51" s="36"/>
      <c r="DKA51" s="36"/>
      <c r="DKB51" s="36"/>
      <c r="DKC51" s="36"/>
      <c r="DKD51" s="36"/>
      <c r="DKE51" s="36"/>
      <c r="DKF51" s="36"/>
      <c r="DKG51" s="36"/>
      <c r="DKH51" s="36"/>
      <c r="DKI51" s="36"/>
      <c r="DKJ51" s="36"/>
      <c r="DKK51" s="36"/>
      <c r="DKL51" s="36"/>
      <c r="DKM51" s="36"/>
      <c r="DKN51" s="36"/>
      <c r="DKO51" s="36"/>
      <c r="DKP51" s="36"/>
      <c r="DKQ51" s="36"/>
      <c r="DKR51" s="36"/>
      <c r="DKS51" s="36"/>
      <c r="DKT51" s="36"/>
      <c r="DKU51" s="36"/>
      <c r="DKV51" s="36"/>
      <c r="DKW51" s="36"/>
      <c r="DKX51" s="36"/>
      <c r="DKY51" s="36"/>
      <c r="DKZ51" s="36"/>
      <c r="DLA51" s="36"/>
      <c r="DLB51" s="36"/>
      <c r="DLC51" s="36"/>
      <c r="DLD51" s="36"/>
      <c r="DLE51" s="36"/>
      <c r="DLF51" s="36"/>
      <c r="DLG51" s="36"/>
      <c r="DLH51" s="36"/>
      <c r="DLI51" s="36"/>
      <c r="DLJ51" s="36"/>
      <c r="DLK51" s="36"/>
      <c r="DLL51" s="36"/>
      <c r="DLM51" s="36"/>
      <c r="DLN51" s="36"/>
      <c r="DLO51" s="36"/>
      <c r="DLP51" s="36"/>
      <c r="DLQ51" s="36"/>
      <c r="DLR51" s="36"/>
      <c r="DLS51" s="36"/>
      <c r="DLT51" s="36"/>
      <c r="DLU51" s="36"/>
      <c r="DLV51" s="36"/>
      <c r="DLW51" s="36"/>
      <c r="DLX51" s="36"/>
      <c r="DLY51" s="36"/>
      <c r="DLZ51" s="36"/>
      <c r="DMA51" s="36"/>
      <c r="DMB51" s="36"/>
      <c r="DMC51" s="36"/>
      <c r="DMD51" s="36"/>
      <c r="DME51" s="36"/>
      <c r="DMF51" s="36"/>
      <c r="DMG51" s="36"/>
      <c r="DMH51" s="36"/>
      <c r="DMI51" s="36"/>
      <c r="DMJ51" s="36"/>
      <c r="DMK51" s="36"/>
      <c r="DML51" s="36"/>
      <c r="DMM51" s="36"/>
      <c r="DMN51" s="36"/>
      <c r="DMO51" s="36"/>
      <c r="DMP51" s="36"/>
      <c r="DMQ51" s="36"/>
      <c r="DMR51" s="36"/>
      <c r="DMS51" s="36"/>
      <c r="DMT51" s="36"/>
      <c r="DMU51" s="36"/>
      <c r="DMV51" s="36"/>
      <c r="DMW51" s="36"/>
      <c r="DMX51" s="36"/>
      <c r="DMY51" s="36"/>
      <c r="DMZ51" s="36"/>
      <c r="DNA51" s="36"/>
      <c r="DNB51" s="36"/>
      <c r="DNC51" s="36"/>
      <c r="DND51" s="36"/>
      <c r="DNE51" s="36"/>
      <c r="DNF51" s="36"/>
      <c r="DNG51" s="36"/>
      <c r="DNH51" s="36"/>
      <c r="DNI51" s="36"/>
      <c r="DNJ51" s="36"/>
      <c r="DNK51" s="36"/>
      <c r="DNL51" s="36"/>
      <c r="DNM51" s="36"/>
      <c r="DNN51" s="36"/>
      <c r="DNO51" s="36"/>
      <c r="DNP51" s="36"/>
      <c r="DNQ51" s="36"/>
      <c r="DNR51" s="36"/>
      <c r="DNS51" s="36"/>
      <c r="DNT51" s="36"/>
      <c r="DNU51" s="36"/>
      <c r="DNV51" s="36"/>
      <c r="DNW51" s="36"/>
      <c r="DNX51" s="36"/>
      <c r="DNY51" s="36"/>
      <c r="DNZ51" s="36"/>
      <c r="DOA51" s="36"/>
      <c r="DOB51" s="36"/>
      <c r="DOC51" s="36"/>
      <c r="DOD51" s="36"/>
      <c r="DOE51" s="36"/>
      <c r="DOF51" s="36"/>
      <c r="DOG51" s="36"/>
      <c r="DOH51" s="36"/>
      <c r="DOI51" s="36"/>
      <c r="DOJ51" s="36"/>
      <c r="DOK51" s="36"/>
      <c r="DOL51" s="36"/>
      <c r="DOM51" s="36"/>
      <c r="DON51" s="36"/>
      <c r="DOO51" s="36"/>
      <c r="DOP51" s="36"/>
      <c r="DOQ51" s="36"/>
      <c r="DOR51" s="36"/>
      <c r="DOS51" s="36"/>
      <c r="DOT51" s="36"/>
      <c r="DOU51" s="36"/>
      <c r="DOV51" s="36"/>
      <c r="DOW51" s="36"/>
      <c r="DOX51" s="36"/>
      <c r="DOY51" s="36"/>
      <c r="DOZ51" s="36"/>
      <c r="DPA51" s="36"/>
      <c r="DPB51" s="36"/>
      <c r="DPC51" s="36"/>
      <c r="DPD51" s="36"/>
      <c r="DPE51" s="36"/>
      <c r="DPF51" s="36"/>
      <c r="DPG51" s="36"/>
      <c r="DPH51" s="36"/>
      <c r="DPI51" s="36"/>
      <c r="DPJ51" s="36"/>
      <c r="DPK51" s="36"/>
      <c r="DPL51" s="36"/>
      <c r="DPM51" s="36"/>
      <c r="DPN51" s="36"/>
      <c r="DPO51" s="36"/>
      <c r="DPP51" s="36"/>
      <c r="DPQ51" s="36"/>
      <c r="DPR51" s="36"/>
      <c r="DPS51" s="36"/>
      <c r="DPT51" s="36"/>
      <c r="DPU51" s="36"/>
      <c r="DPV51" s="36"/>
      <c r="DPW51" s="36"/>
      <c r="DPX51" s="36"/>
      <c r="DPY51" s="36"/>
      <c r="DPZ51" s="36"/>
      <c r="DQA51" s="36"/>
      <c r="DQB51" s="36"/>
      <c r="DQC51" s="36"/>
      <c r="DQD51" s="36"/>
      <c r="DQE51" s="36"/>
      <c r="DQF51" s="36"/>
      <c r="DQG51" s="36"/>
      <c r="DQH51" s="36"/>
      <c r="DQI51" s="36"/>
      <c r="DQJ51" s="36"/>
      <c r="DQK51" s="36"/>
      <c r="DQL51" s="36"/>
      <c r="DQM51" s="36"/>
      <c r="DQN51" s="36"/>
      <c r="DQO51" s="36"/>
      <c r="DQP51" s="36"/>
      <c r="DQQ51" s="36"/>
      <c r="DQR51" s="36"/>
      <c r="DQS51" s="36"/>
      <c r="DQT51" s="36"/>
      <c r="DQU51" s="36"/>
      <c r="DQV51" s="36"/>
      <c r="DQW51" s="36"/>
      <c r="DQX51" s="36"/>
      <c r="DQY51" s="36"/>
      <c r="DQZ51" s="36"/>
      <c r="DRA51" s="36"/>
      <c r="DRB51" s="36"/>
      <c r="DRC51" s="36"/>
      <c r="DRD51" s="36"/>
      <c r="DRE51" s="36"/>
      <c r="DRF51" s="36"/>
      <c r="DRG51" s="36"/>
      <c r="DRH51" s="36"/>
      <c r="DRI51" s="36"/>
      <c r="DRJ51" s="36"/>
      <c r="DRK51" s="36"/>
      <c r="DRL51" s="36"/>
      <c r="DRM51" s="36"/>
      <c r="DRN51" s="36"/>
      <c r="DRO51" s="36"/>
      <c r="DRP51" s="36"/>
      <c r="DRQ51" s="36"/>
      <c r="DRR51" s="36"/>
      <c r="DRS51" s="36"/>
      <c r="DRT51" s="36"/>
      <c r="DRU51" s="36"/>
      <c r="DRV51" s="36"/>
      <c r="DRW51" s="36"/>
      <c r="DRX51" s="36"/>
      <c r="DRY51" s="36"/>
      <c r="DRZ51" s="36"/>
      <c r="DSA51" s="36"/>
      <c r="DSB51" s="36"/>
      <c r="DSC51" s="36"/>
      <c r="DSD51" s="36"/>
      <c r="DSE51" s="36"/>
      <c r="DSF51" s="36"/>
      <c r="DSG51" s="36"/>
      <c r="DSH51" s="36"/>
      <c r="DSI51" s="36"/>
      <c r="DSJ51" s="36"/>
      <c r="DSK51" s="36"/>
      <c r="DSL51" s="36"/>
      <c r="DSM51" s="36"/>
      <c r="DSN51" s="36"/>
      <c r="DSO51" s="36"/>
      <c r="DSP51" s="36"/>
      <c r="DSQ51" s="36"/>
      <c r="DSR51" s="36"/>
      <c r="DSS51" s="36"/>
      <c r="DST51" s="36"/>
      <c r="DSU51" s="36"/>
      <c r="DSV51" s="36"/>
      <c r="DSW51" s="36"/>
      <c r="DSX51" s="36"/>
      <c r="DSY51" s="36"/>
      <c r="DSZ51" s="36"/>
      <c r="DTA51" s="36"/>
      <c r="DTB51" s="36"/>
      <c r="DTC51" s="36"/>
      <c r="DTD51" s="36"/>
      <c r="DTE51" s="36"/>
      <c r="DTF51" s="36"/>
      <c r="DTG51" s="36"/>
      <c r="DTH51" s="36"/>
      <c r="DTI51" s="36"/>
      <c r="DTJ51" s="36"/>
      <c r="DTK51" s="36"/>
      <c r="DTL51" s="36"/>
      <c r="DTM51" s="36"/>
      <c r="DTN51" s="36"/>
      <c r="DTO51" s="36"/>
      <c r="DTP51" s="36"/>
      <c r="DTQ51" s="36"/>
      <c r="DTR51" s="36"/>
      <c r="DTS51" s="36"/>
      <c r="DTT51" s="36"/>
      <c r="DTU51" s="36"/>
      <c r="DTV51" s="36"/>
      <c r="DTW51" s="36"/>
      <c r="DTX51" s="36"/>
      <c r="DTY51" s="36"/>
      <c r="DTZ51" s="36"/>
      <c r="DUA51" s="36"/>
      <c r="DUB51" s="36"/>
      <c r="DUC51" s="36"/>
      <c r="DUD51" s="36"/>
      <c r="DUE51" s="36"/>
      <c r="DUF51" s="36"/>
      <c r="DUG51" s="36"/>
      <c r="DUH51" s="36"/>
      <c r="DUI51" s="36"/>
      <c r="DUJ51" s="36"/>
      <c r="DUK51" s="36"/>
      <c r="DUL51" s="36"/>
      <c r="DUM51" s="36"/>
      <c r="DUN51" s="36"/>
      <c r="DUO51" s="36"/>
      <c r="DUP51" s="36"/>
      <c r="DUQ51" s="36"/>
      <c r="DUR51" s="36"/>
      <c r="DUS51" s="36"/>
      <c r="DUT51" s="36"/>
      <c r="DUU51" s="36"/>
      <c r="DUV51" s="36"/>
      <c r="DUW51" s="36"/>
      <c r="DUX51" s="36"/>
      <c r="DUY51" s="36"/>
      <c r="DUZ51" s="36"/>
      <c r="DVA51" s="36"/>
      <c r="DVB51" s="36"/>
      <c r="DVC51" s="36"/>
      <c r="DVD51" s="36"/>
      <c r="DVE51" s="36"/>
      <c r="DVF51" s="36"/>
      <c r="DVG51" s="36"/>
      <c r="DVH51" s="36"/>
      <c r="DVI51" s="36"/>
      <c r="DVJ51" s="36"/>
      <c r="DVK51" s="36"/>
      <c r="DVL51" s="36"/>
      <c r="DVM51" s="36"/>
      <c r="DVN51" s="36"/>
      <c r="DVO51" s="36"/>
      <c r="DVP51" s="36"/>
      <c r="DVQ51" s="36"/>
      <c r="DVR51" s="36"/>
      <c r="DVS51" s="36"/>
      <c r="DVT51" s="36"/>
      <c r="DVU51" s="36"/>
      <c r="DVV51" s="36"/>
      <c r="DVW51" s="36"/>
      <c r="DVX51" s="36"/>
      <c r="DVY51" s="36"/>
      <c r="DVZ51" s="36"/>
      <c r="DWA51" s="36"/>
      <c r="DWB51" s="36"/>
      <c r="DWC51" s="36"/>
      <c r="DWD51" s="36"/>
      <c r="DWE51" s="36"/>
      <c r="DWF51" s="36"/>
      <c r="DWG51" s="36"/>
      <c r="DWH51" s="36"/>
      <c r="DWI51" s="36"/>
      <c r="DWJ51" s="36"/>
      <c r="DWK51" s="36"/>
      <c r="DWL51" s="36"/>
      <c r="DWM51" s="36"/>
      <c r="DWN51" s="36"/>
      <c r="DWO51" s="36"/>
      <c r="DWP51" s="36"/>
      <c r="DWQ51" s="36"/>
      <c r="DWR51" s="36"/>
      <c r="DWS51" s="36"/>
      <c r="DWT51" s="36"/>
      <c r="DWU51" s="36"/>
      <c r="DWV51" s="36"/>
      <c r="DWW51" s="36"/>
      <c r="DWX51" s="36"/>
      <c r="DWY51" s="36"/>
      <c r="DWZ51" s="36"/>
      <c r="DXA51" s="36"/>
      <c r="DXB51" s="36"/>
      <c r="DXC51" s="36"/>
      <c r="DXD51" s="36"/>
      <c r="DXE51" s="36"/>
      <c r="DXF51" s="36"/>
      <c r="DXG51" s="36"/>
      <c r="DXH51" s="36"/>
      <c r="DXI51" s="36"/>
      <c r="DXJ51" s="36"/>
      <c r="DXK51" s="36"/>
      <c r="DXL51" s="36"/>
      <c r="DXM51" s="36"/>
      <c r="DXN51" s="36"/>
      <c r="DXO51" s="36"/>
      <c r="DXP51" s="36"/>
      <c r="DXQ51" s="36"/>
      <c r="DXR51" s="36"/>
      <c r="DXS51" s="36"/>
      <c r="DXT51" s="36"/>
      <c r="DXU51" s="36"/>
      <c r="DXV51" s="36"/>
      <c r="DXW51" s="36"/>
      <c r="DXX51" s="36"/>
      <c r="DXY51" s="36"/>
      <c r="DXZ51" s="36"/>
      <c r="DYA51" s="36"/>
      <c r="DYB51" s="36"/>
      <c r="DYC51" s="36"/>
      <c r="DYD51" s="36"/>
      <c r="DYE51" s="36"/>
      <c r="DYF51" s="36"/>
      <c r="DYG51" s="36"/>
      <c r="DYH51" s="36"/>
      <c r="DYI51" s="36"/>
      <c r="DYJ51" s="36"/>
      <c r="DYK51" s="36"/>
      <c r="DYL51" s="36"/>
      <c r="DYM51" s="36"/>
      <c r="DYN51" s="36"/>
      <c r="DYO51" s="36"/>
      <c r="DYP51" s="36"/>
      <c r="DYQ51" s="36"/>
      <c r="DYR51" s="36"/>
      <c r="DYS51" s="36"/>
      <c r="DYT51" s="36"/>
      <c r="DYU51" s="36"/>
      <c r="DYV51" s="36"/>
      <c r="DYW51" s="36"/>
      <c r="DYX51" s="36"/>
      <c r="DYY51" s="36"/>
      <c r="DYZ51" s="36"/>
      <c r="DZA51" s="36"/>
      <c r="DZB51" s="36"/>
      <c r="DZC51" s="36"/>
      <c r="DZD51" s="36"/>
      <c r="DZE51" s="36"/>
      <c r="DZF51" s="36"/>
      <c r="DZG51" s="36"/>
      <c r="DZH51" s="36"/>
      <c r="DZI51" s="36"/>
      <c r="DZJ51" s="36"/>
      <c r="DZK51" s="36"/>
      <c r="DZL51" s="36"/>
      <c r="DZM51" s="36"/>
      <c r="DZN51" s="36"/>
      <c r="DZO51" s="36"/>
      <c r="DZP51" s="36"/>
      <c r="DZQ51" s="36"/>
      <c r="DZR51" s="36"/>
      <c r="DZS51" s="36"/>
      <c r="DZT51" s="36"/>
      <c r="DZU51" s="36"/>
      <c r="DZV51" s="36"/>
      <c r="DZW51" s="36"/>
      <c r="DZX51" s="36"/>
      <c r="DZY51" s="36"/>
      <c r="DZZ51" s="36"/>
      <c r="EAA51" s="36"/>
      <c r="EAB51" s="36"/>
      <c r="EAC51" s="36"/>
      <c r="EAD51" s="36"/>
      <c r="EAE51" s="36"/>
      <c r="EAF51" s="36"/>
      <c r="EAG51" s="36"/>
      <c r="EAH51" s="36"/>
      <c r="EAI51" s="36"/>
      <c r="EAJ51" s="36"/>
      <c r="EAK51" s="36"/>
      <c r="EAL51" s="36"/>
      <c r="EAM51" s="36"/>
      <c r="EAN51" s="36"/>
      <c r="EAO51" s="36"/>
      <c r="EAP51" s="36"/>
      <c r="EAQ51" s="36"/>
      <c r="EAR51" s="36"/>
      <c r="EAS51" s="36"/>
      <c r="EAT51" s="36"/>
      <c r="EAU51" s="36"/>
      <c r="EAV51" s="36"/>
      <c r="EAW51" s="36"/>
      <c r="EAX51" s="36"/>
      <c r="EAY51" s="36"/>
      <c r="EAZ51" s="36"/>
      <c r="EBA51" s="36"/>
      <c r="EBB51" s="36"/>
      <c r="EBC51" s="36"/>
      <c r="EBD51" s="36"/>
      <c r="EBE51" s="36"/>
      <c r="EBF51" s="36"/>
      <c r="EBG51" s="36"/>
      <c r="EBH51" s="36"/>
      <c r="EBI51" s="36"/>
      <c r="EBJ51" s="36"/>
      <c r="EBK51" s="36"/>
      <c r="EBL51" s="36"/>
      <c r="EBM51" s="36"/>
      <c r="EBN51" s="36"/>
      <c r="EBO51" s="36"/>
      <c r="EBP51" s="36"/>
      <c r="EBQ51" s="36"/>
      <c r="EBR51" s="36"/>
      <c r="EBS51" s="36"/>
      <c r="EBT51" s="36"/>
      <c r="EBU51" s="36"/>
      <c r="EBV51" s="36"/>
      <c r="EBW51" s="36"/>
      <c r="EBX51" s="36"/>
      <c r="EBY51" s="36"/>
      <c r="EBZ51" s="36"/>
      <c r="ECA51" s="36"/>
      <c r="ECB51" s="36"/>
      <c r="ECC51" s="36"/>
      <c r="ECD51" s="36"/>
      <c r="ECE51" s="36"/>
      <c r="ECF51" s="36"/>
      <c r="ECG51" s="36"/>
      <c r="ECH51" s="36"/>
      <c r="ECI51" s="36"/>
      <c r="ECJ51" s="36"/>
      <c r="ECK51" s="36"/>
      <c r="ECL51" s="36"/>
      <c r="ECM51" s="36"/>
      <c r="ECN51" s="36"/>
      <c r="ECO51" s="36"/>
      <c r="ECP51" s="36"/>
      <c r="ECQ51" s="36"/>
      <c r="ECR51" s="36"/>
      <c r="ECS51" s="36"/>
      <c r="ECT51" s="36"/>
      <c r="ECU51" s="36"/>
      <c r="ECV51" s="36"/>
      <c r="ECW51" s="36"/>
      <c r="ECX51" s="36"/>
      <c r="ECY51" s="36"/>
      <c r="ECZ51" s="36"/>
      <c r="EDA51" s="36"/>
      <c r="EDB51" s="36"/>
      <c r="EDC51" s="36"/>
      <c r="EDD51" s="36"/>
      <c r="EDE51" s="36"/>
      <c r="EDF51" s="36"/>
      <c r="EDG51" s="36"/>
      <c r="EDH51" s="36"/>
      <c r="EDI51" s="36"/>
      <c r="EDJ51" s="36"/>
      <c r="EDK51" s="36"/>
      <c r="EDL51" s="36"/>
      <c r="EDM51" s="36"/>
      <c r="EDN51" s="36"/>
      <c r="EDO51" s="36"/>
      <c r="EDP51" s="36"/>
      <c r="EDQ51" s="36"/>
      <c r="EDR51" s="36"/>
      <c r="EDS51" s="36"/>
      <c r="EDT51" s="36"/>
      <c r="EDU51" s="36"/>
      <c r="EDV51" s="36"/>
      <c r="EDW51" s="36"/>
      <c r="EDX51" s="36"/>
      <c r="EDY51" s="36"/>
      <c r="EDZ51" s="36"/>
      <c r="EEA51" s="36"/>
      <c r="EEB51" s="36"/>
      <c r="EEC51" s="36"/>
      <c r="EED51" s="36"/>
      <c r="EEE51" s="36"/>
      <c r="EEF51" s="36"/>
      <c r="EEG51" s="36"/>
      <c r="EEH51" s="36"/>
      <c r="EEI51" s="36"/>
      <c r="EEJ51" s="36"/>
      <c r="EEK51" s="36"/>
      <c r="EEL51" s="36"/>
      <c r="EEM51" s="36"/>
      <c r="EEN51" s="36"/>
      <c r="EEO51" s="36"/>
      <c r="EEP51" s="36"/>
      <c r="EEQ51" s="36"/>
      <c r="EER51" s="36"/>
      <c r="EES51" s="36"/>
      <c r="EET51" s="36"/>
      <c r="EEU51" s="36"/>
      <c r="EEV51" s="36"/>
      <c r="EEW51" s="36"/>
      <c r="EEX51" s="36"/>
      <c r="EEY51" s="36"/>
      <c r="EEZ51" s="36"/>
      <c r="EFA51" s="36"/>
      <c r="EFB51" s="36"/>
      <c r="EFC51" s="36"/>
      <c r="EFD51" s="36"/>
      <c r="EFE51" s="36"/>
      <c r="EFF51" s="36"/>
      <c r="EFG51" s="36"/>
      <c r="EFH51" s="36"/>
      <c r="EFI51" s="36"/>
      <c r="EFJ51" s="36"/>
      <c r="EFK51" s="36"/>
      <c r="EFL51" s="36"/>
      <c r="EFM51" s="36"/>
      <c r="EFN51" s="36"/>
      <c r="EFO51" s="36"/>
      <c r="EFP51" s="36"/>
      <c r="EFQ51" s="36"/>
      <c r="EFR51" s="36"/>
      <c r="EFS51" s="36"/>
      <c r="EFT51" s="36"/>
      <c r="EFU51" s="36"/>
      <c r="EFV51" s="36"/>
      <c r="EFW51" s="36"/>
      <c r="EFX51" s="36"/>
      <c r="EFY51" s="36"/>
      <c r="EFZ51" s="36"/>
      <c r="EGA51" s="36"/>
      <c r="EGB51" s="36"/>
      <c r="EGC51" s="36"/>
      <c r="EGD51" s="36"/>
      <c r="EGE51" s="36"/>
      <c r="EGF51" s="36"/>
      <c r="EGG51" s="36"/>
      <c r="EGH51" s="36"/>
      <c r="EGI51" s="36"/>
      <c r="EGJ51" s="36"/>
      <c r="EGK51" s="36"/>
      <c r="EGL51" s="36"/>
      <c r="EGM51" s="36"/>
      <c r="EGN51" s="36"/>
      <c r="EGO51" s="36"/>
      <c r="EGP51" s="36"/>
      <c r="EGQ51" s="36"/>
      <c r="EGR51" s="36"/>
      <c r="EGS51" s="36"/>
      <c r="EGT51" s="36"/>
      <c r="EGU51" s="36"/>
      <c r="EGV51" s="36"/>
      <c r="EGW51" s="36"/>
      <c r="EGX51" s="36"/>
      <c r="EGY51" s="36"/>
      <c r="EGZ51" s="36"/>
      <c r="EHA51" s="36"/>
      <c r="EHB51" s="36"/>
      <c r="EHC51" s="36"/>
      <c r="EHD51" s="36"/>
      <c r="EHE51" s="36"/>
      <c r="EHF51" s="36"/>
      <c r="EHG51" s="36"/>
      <c r="EHH51" s="36"/>
      <c r="EHI51" s="36"/>
      <c r="EHJ51" s="36"/>
      <c r="EHK51" s="36"/>
      <c r="EHL51" s="36"/>
      <c r="EHM51" s="36"/>
      <c r="EHN51" s="36"/>
      <c r="EHO51" s="36"/>
      <c r="EHP51" s="36"/>
      <c r="EHQ51" s="36"/>
      <c r="EHR51" s="36"/>
      <c r="EHS51" s="36"/>
      <c r="EHT51" s="36"/>
      <c r="EHU51" s="36"/>
      <c r="EHV51" s="36"/>
      <c r="EHW51" s="36"/>
      <c r="EHX51" s="36"/>
      <c r="EHY51" s="36"/>
      <c r="EHZ51" s="36"/>
      <c r="EIA51" s="36"/>
      <c r="EIB51" s="36"/>
      <c r="EIC51" s="36"/>
      <c r="EID51" s="36"/>
      <c r="EIE51" s="36"/>
      <c r="EIF51" s="36"/>
      <c r="EIG51" s="36"/>
      <c r="EIH51" s="36"/>
      <c r="EII51" s="36"/>
      <c r="EIJ51" s="36"/>
      <c r="EIK51" s="36"/>
      <c r="EIL51" s="36"/>
      <c r="EIM51" s="36"/>
      <c r="EIN51" s="36"/>
      <c r="EIO51" s="36"/>
      <c r="EIP51" s="36"/>
      <c r="EIQ51" s="36"/>
      <c r="EIR51" s="36"/>
      <c r="EIS51" s="36"/>
      <c r="EIT51" s="36"/>
      <c r="EIU51" s="36"/>
      <c r="EIV51" s="36"/>
      <c r="EIW51" s="36"/>
      <c r="EIX51" s="36"/>
      <c r="EIY51" s="36"/>
      <c r="EIZ51" s="36"/>
      <c r="EJA51" s="36"/>
      <c r="EJB51" s="36"/>
      <c r="EJC51" s="36"/>
      <c r="EJD51" s="36"/>
      <c r="EJE51" s="36"/>
      <c r="EJF51" s="36"/>
      <c r="EJG51" s="36"/>
      <c r="EJH51" s="36"/>
      <c r="EJI51" s="36"/>
      <c r="EJJ51" s="36"/>
      <c r="EJK51" s="36"/>
      <c r="EJL51" s="36"/>
      <c r="EJM51" s="36"/>
      <c r="EJN51" s="36"/>
      <c r="EJO51" s="36"/>
      <c r="EJP51" s="36"/>
      <c r="EJQ51" s="36"/>
      <c r="EJR51" s="36"/>
      <c r="EJS51" s="36"/>
      <c r="EJT51" s="36"/>
      <c r="EJU51" s="36"/>
      <c r="EJV51" s="36"/>
      <c r="EJW51" s="36"/>
      <c r="EJX51" s="36"/>
      <c r="EJY51" s="36"/>
      <c r="EJZ51" s="36"/>
      <c r="EKA51" s="36"/>
      <c r="EKB51" s="36"/>
      <c r="EKC51" s="36"/>
      <c r="EKD51" s="36"/>
      <c r="EKE51" s="36"/>
      <c r="EKF51" s="36"/>
      <c r="EKG51" s="36"/>
      <c r="EKH51" s="36"/>
      <c r="EKI51" s="36"/>
      <c r="EKJ51" s="36"/>
      <c r="EKK51" s="36"/>
      <c r="EKL51" s="36"/>
      <c r="EKM51" s="36"/>
      <c r="EKN51" s="36"/>
      <c r="EKO51" s="36"/>
      <c r="EKP51" s="36"/>
      <c r="EKQ51" s="36"/>
      <c r="EKR51" s="36"/>
      <c r="EKS51" s="36"/>
      <c r="EKT51" s="36"/>
      <c r="EKU51" s="36"/>
      <c r="EKV51" s="36"/>
      <c r="EKW51" s="36"/>
      <c r="EKX51" s="36"/>
      <c r="EKY51" s="36"/>
      <c r="EKZ51" s="36"/>
      <c r="ELA51" s="36"/>
      <c r="ELB51" s="36"/>
      <c r="ELC51" s="36"/>
      <c r="ELD51" s="36"/>
      <c r="ELE51" s="36"/>
      <c r="ELF51" s="36"/>
      <c r="ELG51" s="36"/>
      <c r="ELH51" s="36"/>
      <c r="ELI51" s="36"/>
      <c r="ELJ51" s="36"/>
      <c r="ELK51" s="36"/>
      <c r="ELL51" s="36"/>
      <c r="ELM51" s="36"/>
      <c r="ELN51" s="36"/>
      <c r="ELO51" s="36"/>
      <c r="ELP51" s="36"/>
      <c r="ELQ51" s="36"/>
      <c r="ELR51" s="36"/>
      <c r="ELS51" s="36"/>
      <c r="ELT51" s="36"/>
      <c r="ELU51" s="36"/>
      <c r="ELV51" s="36"/>
      <c r="ELW51" s="36"/>
      <c r="ELX51" s="36"/>
      <c r="ELY51" s="36"/>
      <c r="ELZ51" s="36"/>
      <c r="EMA51" s="36"/>
      <c r="EMB51" s="36"/>
      <c r="EMC51" s="36"/>
      <c r="EMD51" s="36"/>
      <c r="EME51" s="36"/>
      <c r="EMF51" s="36"/>
      <c r="EMG51" s="36"/>
      <c r="EMH51" s="36"/>
      <c r="EMI51" s="36"/>
      <c r="EMJ51" s="36"/>
      <c r="EMK51" s="36"/>
      <c r="EML51" s="36"/>
      <c r="EMM51" s="36"/>
      <c r="EMN51" s="36"/>
      <c r="EMO51" s="36"/>
      <c r="EMP51" s="36"/>
      <c r="EMQ51" s="36"/>
      <c r="EMR51" s="36"/>
      <c r="EMS51" s="36"/>
      <c r="EMT51" s="36"/>
      <c r="EMU51" s="36"/>
      <c r="EMV51" s="36"/>
      <c r="EMW51" s="36"/>
      <c r="EMX51" s="36"/>
      <c r="EMY51" s="36"/>
      <c r="EMZ51" s="36"/>
      <c r="ENA51" s="36"/>
      <c r="ENB51" s="36"/>
      <c r="ENC51" s="36"/>
      <c r="END51" s="36"/>
      <c r="ENE51" s="36"/>
      <c r="ENF51" s="36"/>
      <c r="ENG51" s="36"/>
      <c r="ENH51" s="36"/>
      <c r="ENI51" s="36"/>
      <c r="ENJ51" s="36"/>
      <c r="ENK51" s="36"/>
      <c r="ENL51" s="36"/>
      <c r="ENM51" s="36"/>
      <c r="ENN51" s="36"/>
      <c r="ENO51" s="36"/>
      <c r="ENP51" s="36"/>
      <c r="ENQ51" s="36"/>
      <c r="ENR51" s="36"/>
      <c r="ENS51" s="36"/>
      <c r="ENT51" s="36"/>
      <c r="ENU51" s="36"/>
      <c r="ENV51" s="36"/>
      <c r="ENW51" s="36"/>
      <c r="ENX51" s="36"/>
      <c r="ENY51" s="36"/>
      <c r="ENZ51" s="36"/>
      <c r="EOA51" s="36"/>
      <c r="EOB51" s="36"/>
      <c r="EOC51" s="36"/>
      <c r="EOD51" s="36"/>
      <c r="EOE51" s="36"/>
      <c r="EOF51" s="36"/>
      <c r="EOG51" s="36"/>
      <c r="EOH51" s="36"/>
      <c r="EOI51" s="36"/>
      <c r="EOJ51" s="36"/>
      <c r="EOK51" s="36"/>
      <c r="EOL51" s="36"/>
      <c r="EOM51" s="36"/>
      <c r="EON51" s="36"/>
      <c r="EOO51" s="36"/>
      <c r="EOP51" s="36"/>
      <c r="EOQ51" s="36"/>
      <c r="EOR51" s="36"/>
      <c r="EOS51" s="36"/>
      <c r="EOT51" s="36"/>
      <c r="EOU51" s="36"/>
      <c r="EOV51" s="36"/>
      <c r="EOW51" s="36"/>
      <c r="EOX51" s="36"/>
      <c r="EOY51" s="36"/>
      <c r="EOZ51" s="36"/>
      <c r="EPA51" s="36"/>
      <c r="EPB51" s="36"/>
      <c r="EPC51" s="36"/>
      <c r="EPD51" s="36"/>
      <c r="EPE51" s="36"/>
      <c r="EPF51" s="36"/>
      <c r="EPG51" s="36"/>
      <c r="EPH51" s="36"/>
      <c r="EPI51" s="36"/>
      <c r="EPJ51" s="36"/>
      <c r="EPK51" s="36"/>
      <c r="EPL51" s="36"/>
      <c r="EPM51" s="36"/>
      <c r="EPN51" s="36"/>
      <c r="EPO51" s="36"/>
      <c r="EPP51" s="36"/>
      <c r="EPQ51" s="36"/>
      <c r="EPR51" s="36"/>
      <c r="EPS51" s="36"/>
      <c r="EPT51" s="36"/>
      <c r="EPU51" s="36"/>
      <c r="EPV51" s="36"/>
      <c r="EPW51" s="36"/>
      <c r="EPX51" s="36"/>
      <c r="EPY51" s="36"/>
      <c r="EPZ51" s="36"/>
      <c r="EQA51" s="36"/>
      <c r="EQB51" s="36"/>
      <c r="EQC51" s="36"/>
      <c r="EQD51" s="36"/>
      <c r="EQE51" s="36"/>
      <c r="EQF51" s="36"/>
      <c r="EQG51" s="36"/>
      <c r="EQH51" s="36"/>
      <c r="EQI51" s="36"/>
      <c r="EQJ51" s="36"/>
      <c r="EQK51" s="36"/>
      <c r="EQL51" s="36"/>
      <c r="EQM51" s="36"/>
      <c r="EQN51" s="36"/>
      <c r="EQO51" s="36"/>
      <c r="EQP51" s="36"/>
      <c r="EQQ51" s="36"/>
      <c r="EQR51" s="36"/>
      <c r="EQS51" s="36"/>
      <c r="EQT51" s="36"/>
      <c r="EQU51" s="36"/>
      <c r="EQV51" s="36"/>
      <c r="EQW51" s="36"/>
      <c r="EQX51" s="36"/>
      <c r="EQY51" s="36"/>
      <c r="EQZ51" s="36"/>
      <c r="ERA51" s="36"/>
      <c r="ERB51" s="36"/>
      <c r="ERC51" s="36"/>
      <c r="ERD51" s="36"/>
      <c r="ERE51" s="36"/>
      <c r="ERF51" s="36"/>
      <c r="ERG51" s="36"/>
      <c r="ERH51" s="36"/>
      <c r="ERI51" s="36"/>
      <c r="ERJ51" s="36"/>
      <c r="ERK51" s="36"/>
      <c r="ERL51" s="36"/>
      <c r="ERM51" s="36"/>
      <c r="ERN51" s="36"/>
      <c r="ERO51" s="36"/>
      <c r="ERP51" s="36"/>
      <c r="ERQ51" s="36"/>
      <c r="ERR51" s="36"/>
      <c r="ERS51" s="36"/>
      <c r="ERT51" s="36"/>
      <c r="ERU51" s="36"/>
      <c r="ERV51" s="36"/>
      <c r="ERW51" s="36"/>
      <c r="ERX51" s="36"/>
      <c r="ERY51" s="36"/>
      <c r="ERZ51" s="36"/>
      <c r="ESA51" s="36"/>
      <c r="ESB51" s="36"/>
      <c r="ESC51" s="36"/>
      <c r="ESD51" s="36"/>
      <c r="ESE51" s="36"/>
      <c r="ESF51" s="36"/>
      <c r="ESG51" s="36"/>
      <c r="ESH51" s="36"/>
      <c r="ESI51" s="36"/>
      <c r="ESJ51" s="36"/>
      <c r="ESK51" s="36"/>
      <c r="ESL51" s="36"/>
      <c r="ESM51" s="36"/>
      <c r="ESN51" s="36"/>
      <c r="ESO51" s="36"/>
      <c r="ESP51" s="36"/>
      <c r="ESQ51" s="36"/>
      <c r="ESR51" s="36"/>
      <c r="ESS51" s="36"/>
      <c r="EST51" s="36"/>
      <c r="ESU51" s="36"/>
      <c r="ESV51" s="36"/>
      <c r="ESW51" s="36"/>
      <c r="ESX51" s="36"/>
      <c r="ESY51" s="36"/>
      <c r="ESZ51" s="36"/>
      <c r="ETA51" s="36"/>
      <c r="ETB51" s="36"/>
      <c r="ETC51" s="36"/>
      <c r="ETD51" s="36"/>
      <c r="ETE51" s="36"/>
      <c r="ETF51" s="36"/>
      <c r="ETG51" s="36"/>
      <c r="ETH51" s="36"/>
      <c r="ETI51" s="36"/>
      <c r="ETJ51" s="36"/>
      <c r="ETK51" s="36"/>
      <c r="ETL51" s="36"/>
      <c r="ETM51" s="36"/>
      <c r="ETN51" s="36"/>
      <c r="ETO51" s="36"/>
      <c r="ETP51" s="36"/>
      <c r="ETQ51" s="36"/>
      <c r="ETR51" s="36"/>
      <c r="ETS51" s="36"/>
      <c r="ETT51" s="36"/>
      <c r="ETU51" s="36"/>
      <c r="ETV51" s="36"/>
      <c r="ETW51" s="36"/>
      <c r="ETX51" s="36"/>
      <c r="ETY51" s="36"/>
      <c r="ETZ51" s="36"/>
      <c r="EUA51" s="36"/>
      <c r="EUB51" s="36"/>
      <c r="EUC51" s="36"/>
      <c r="EUD51" s="36"/>
      <c r="EUE51" s="36"/>
      <c r="EUF51" s="36"/>
      <c r="EUG51" s="36"/>
      <c r="EUH51" s="36"/>
      <c r="EUI51" s="36"/>
      <c r="EUJ51" s="36"/>
      <c r="EUK51" s="36"/>
      <c r="EUL51" s="36"/>
      <c r="EUM51" s="36"/>
      <c r="EUN51" s="36"/>
      <c r="EUO51" s="36"/>
      <c r="EUP51" s="36"/>
      <c r="EUQ51" s="36"/>
      <c r="EUR51" s="36"/>
      <c r="EUS51" s="36"/>
      <c r="EUT51" s="36"/>
      <c r="EUU51" s="36"/>
      <c r="EUV51" s="36"/>
      <c r="EUW51" s="36"/>
      <c r="EUX51" s="36"/>
      <c r="EUY51" s="36"/>
      <c r="EUZ51" s="36"/>
      <c r="EVA51" s="36"/>
      <c r="EVB51" s="36"/>
      <c r="EVC51" s="36"/>
      <c r="EVD51" s="36"/>
      <c r="EVE51" s="36"/>
      <c r="EVF51" s="36"/>
      <c r="EVG51" s="36"/>
      <c r="EVH51" s="36"/>
      <c r="EVI51" s="36"/>
      <c r="EVJ51" s="36"/>
      <c r="EVK51" s="36"/>
      <c r="EVL51" s="36"/>
      <c r="EVM51" s="36"/>
      <c r="EVN51" s="36"/>
      <c r="EVO51" s="36"/>
      <c r="EVP51" s="36"/>
      <c r="EVQ51" s="36"/>
      <c r="EVR51" s="36"/>
      <c r="EVS51" s="36"/>
      <c r="EVT51" s="36"/>
      <c r="EVU51" s="36"/>
      <c r="EVV51" s="36"/>
      <c r="EVW51" s="36"/>
      <c r="EVX51" s="36"/>
      <c r="EVY51" s="36"/>
      <c r="EVZ51" s="36"/>
      <c r="EWA51" s="36"/>
      <c r="EWB51" s="36"/>
      <c r="EWC51" s="36"/>
      <c r="EWD51" s="36"/>
      <c r="EWE51" s="36"/>
      <c r="EWF51" s="36"/>
      <c r="EWG51" s="36"/>
      <c r="EWH51" s="36"/>
      <c r="EWI51" s="36"/>
      <c r="EWJ51" s="36"/>
      <c r="EWK51" s="36"/>
      <c r="EWL51" s="36"/>
      <c r="EWM51" s="36"/>
      <c r="EWN51" s="36"/>
      <c r="EWO51" s="36"/>
      <c r="EWP51" s="36"/>
      <c r="EWQ51" s="36"/>
      <c r="EWR51" s="36"/>
      <c r="EWS51" s="36"/>
      <c r="EWT51" s="36"/>
      <c r="EWU51" s="36"/>
      <c r="EWV51" s="36"/>
      <c r="EWW51" s="36"/>
      <c r="EWX51" s="36"/>
      <c r="EWY51" s="36"/>
      <c r="EWZ51" s="36"/>
      <c r="EXA51" s="36"/>
      <c r="EXB51" s="36"/>
      <c r="EXC51" s="36"/>
      <c r="EXD51" s="36"/>
      <c r="EXE51" s="36"/>
      <c r="EXF51" s="36"/>
      <c r="EXG51" s="36"/>
      <c r="EXH51" s="36"/>
      <c r="EXI51" s="36"/>
      <c r="EXJ51" s="36"/>
      <c r="EXK51" s="36"/>
      <c r="EXL51" s="36"/>
      <c r="EXM51" s="36"/>
      <c r="EXN51" s="36"/>
      <c r="EXO51" s="36"/>
      <c r="EXP51" s="36"/>
      <c r="EXQ51" s="36"/>
      <c r="EXR51" s="36"/>
      <c r="EXS51" s="36"/>
      <c r="EXT51" s="36"/>
      <c r="EXU51" s="36"/>
      <c r="EXV51" s="36"/>
      <c r="EXW51" s="36"/>
      <c r="EXX51" s="36"/>
      <c r="EXY51" s="36"/>
      <c r="EXZ51" s="36"/>
      <c r="EYA51" s="36"/>
      <c r="EYB51" s="36"/>
      <c r="EYC51" s="36"/>
      <c r="EYD51" s="36"/>
      <c r="EYE51" s="36"/>
      <c r="EYF51" s="36"/>
      <c r="EYG51" s="36"/>
      <c r="EYH51" s="36"/>
      <c r="EYI51" s="36"/>
      <c r="EYJ51" s="36"/>
      <c r="EYK51" s="36"/>
      <c r="EYL51" s="36"/>
      <c r="EYM51" s="36"/>
      <c r="EYN51" s="36"/>
      <c r="EYO51" s="36"/>
      <c r="EYP51" s="36"/>
      <c r="EYQ51" s="36"/>
      <c r="EYR51" s="36"/>
      <c r="EYS51" s="36"/>
      <c r="EYT51" s="36"/>
      <c r="EYU51" s="36"/>
      <c r="EYV51" s="36"/>
      <c r="EYW51" s="36"/>
      <c r="EYX51" s="36"/>
      <c r="EYY51" s="36"/>
      <c r="EYZ51" s="36"/>
      <c r="EZA51" s="36"/>
      <c r="EZB51" s="36"/>
      <c r="EZC51" s="36"/>
      <c r="EZD51" s="36"/>
      <c r="EZE51" s="36"/>
      <c r="EZF51" s="36"/>
      <c r="EZG51" s="36"/>
      <c r="EZH51" s="36"/>
      <c r="EZI51" s="36"/>
      <c r="EZJ51" s="36"/>
      <c r="EZK51" s="36"/>
      <c r="EZL51" s="36"/>
      <c r="EZM51" s="36"/>
      <c r="EZN51" s="36"/>
      <c r="EZO51" s="36"/>
      <c r="EZP51" s="36"/>
      <c r="EZQ51" s="36"/>
      <c r="EZR51" s="36"/>
      <c r="EZS51" s="36"/>
      <c r="EZT51" s="36"/>
      <c r="EZU51" s="36"/>
      <c r="EZV51" s="36"/>
      <c r="EZW51" s="36"/>
      <c r="EZX51" s="36"/>
      <c r="EZY51" s="36"/>
      <c r="EZZ51" s="36"/>
      <c r="FAA51" s="36"/>
      <c r="FAB51" s="36"/>
      <c r="FAC51" s="36"/>
      <c r="FAD51" s="36"/>
      <c r="FAE51" s="36"/>
      <c r="FAF51" s="36"/>
      <c r="FAG51" s="36"/>
      <c r="FAH51" s="36"/>
      <c r="FAI51" s="36"/>
      <c r="FAJ51" s="36"/>
      <c r="FAK51" s="36"/>
      <c r="FAL51" s="36"/>
      <c r="FAM51" s="36"/>
      <c r="FAN51" s="36"/>
      <c r="FAO51" s="36"/>
      <c r="FAP51" s="36"/>
      <c r="FAQ51" s="36"/>
      <c r="FAR51" s="36"/>
      <c r="FAS51" s="36"/>
      <c r="FAT51" s="36"/>
      <c r="FAU51" s="36"/>
      <c r="FAV51" s="36"/>
      <c r="FAW51" s="36"/>
      <c r="FAX51" s="36"/>
      <c r="FAY51" s="36"/>
      <c r="FAZ51" s="36"/>
      <c r="FBA51" s="36"/>
      <c r="FBB51" s="36"/>
      <c r="FBC51" s="36"/>
      <c r="FBD51" s="36"/>
      <c r="FBE51" s="36"/>
      <c r="FBF51" s="36"/>
      <c r="FBG51" s="36"/>
      <c r="FBH51" s="36"/>
      <c r="FBI51" s="36"/>
      <c r="FBJ51" s="36"/>
      <c r="FBK51" s="36"/>
      <c r="FBL51" s="36"/>
      <c r="FBM51" s="36"/>
      <c r="FBN51" s="36"/>
      <c r="FBO51" s="36"/>
      <c r="FBP51" s="36"/>
      <c r="FBQ51" s="36"/>
      <c r="FBR51" s="36"/>
      <c r="FBS51" s="36"/>
      <c r="FBT51" s="36"/>
      <c r="FBU51" s="36"/>
      <c r="FBV51" s="36"/>
      <c r="FBW51" s="36"/>
      <c r="FBX51" s="36"/>
      <c r="FBY51" s="36"/>
      <c r="FBZ51" s="36"/>
      <c r="FCA51" s="36"/>
      <c r="FCB51" s="36"/>
      <c r="FCC51" s="36"/>
      <c r="FCD51" s="36"/>
      <c r="FCE51" s="36"/>
      <c r="FCF51" s="36"/>
      <c r="FCG51" s="36"/>
      <c r="FCH51" s="36"/>
      <c r="FCI51" s="36"/>
      <c r="FCJ51" s="36"/>
      <c r="FCK51" s="36"/>
      <c r="FCL51" s="36"/>
      <c r="FCM51" s="36"/>
      <c r="FCN51" s="36"/>
      <c r="FCO51" s="36"/>
      <c r="FCP51" s="36"/>
      <c r="FCQ51" s="36"/>
      <c r="FCR51" s="36"/>
      <c r="FCS51" s="36"/>
      <c r="FCT51" s="36"/>
      <c r="FCU51" s="36"/>
      <c r="FCV51" s="36"/>
      <c r="FCW51" s="36"/>
      <c r="FCX51" s="36"/>
      <c r="FCY51" s="36"/>
      <c r="FCZ51" s="36"/>
      <c r="FDA51" s="36"/>
      <c r="FDB51" s="36"/>
      <c r="FDC51" s="36"/>
      <c r="FDD51" s="36"/>
      <c r="FDE51" s="36"/>
      <c r="FDF51" s="36"/>
      <c r="FDG51" s="36"/>
      <c r="FDH51" s="36"/>
      <c r="FDI51" s="36"/>
      <c r="FDJ51" s="36"/>
      <c r="FDK51" s="36"/>
      <c r="FDL51" s="36"/>
      <c r="FDM51" s="36"/>
      <c r="FDN51" s="36"/>
      <c r="FDO51" s="36"/>
      <c r="FDP51" s="36"/>
      <c r="FDQ51" s="36"/>
      <c r="FDR51" s="36"/>
      <c r="FDS51" s="36"/>
      <c r="FDT51" s="36"/>
      <c r="FDU51" s="36"/>
      <c r="FDV51" s="36"/>
      <c r="FDW51" s="36"/>
      <c r="FDX51" s="36"/>
      <c r="FDY51" s="36"/>
      <c r="FDZ51" s="36"/>
      <c r="FEA51" s="36"/>
      <c r="FEB51" s="36"/>
      <c r="FEC51" s="36"/>
      <c r="FED51" s="36"/>
      <c r="FEE51" s="36"/>
      <c r="FEF51" s="36"/>
      <c r="FEG51" s="36"/>
      <c r="FEH51" s="36"/>
      <c r="FEI51" s="36"/>
      <c r="FEJ51" s="36"/>
      <c r="FEK51" s="36"/>
      <c r="FEL51" s="36"/>
      <c r="FEM51" s="36"/>
      <c r="FEN51" s="36"/>
      <c r="FEO51" s="36"/>
      <c r="FEP51" s="36"/>
      <c r="FEQ51" s="36"/>
      <c r="FER51" s="36"/>
      <c r="FES51" s="36"/>
      <c r="FET51" s="36"/>
      <c r="FEU51" s="36"/>
      <c r="FEV51" s="36"/>
      <c r="FEW51" s="36"/>
      <c r="FEX51" s="36"/>
      <c r="FEY51" s="36"/>
      <c r="FEZ51" s="36"/>
      <c r="FFA51" s="36"/>
      <c r="FFB51" s="36"/>
      <c r="FFC51" s="36"/>
      <c r="FFD51" s="36"/>
      <c r="FFE51" s="36"/>
      <c r="FFF51" s="36"/>
      <c r="FFG51" s="36"/>
      <c r="FFH51" s="36"/>
      <c r="FFI51" s="36"/>
      <c r="FFJ51" s="36"/>
      <c r="FFK51" s="36"/>
      <c r="FFL51" s="36"/>
      <c r="FFM51" s="36"/>
      <c r="FFN51" s="36"/>
      <c r="FFO51" s="36"/>
      <c r="FFP51" s="36"/>
      <c r="FFQ51" s="36"/>
      <c r="FFR51" s="36"/>
      <c r="FFS51" s="36"/>
      <c r="FFT51" s="36"/>
      <c r="FFU51" s="36"/>
      <c r="FFV51" s="36"/>
      <c r="FFW51" s="36"/>
      <c r="FFX51" s="36"/>
      <c r="FFY51" s="36"/>
      <c r="FFZ51" s="36"/>
      <c r="FGA51" s="36"/>
      <c r="FGB51" s="36"/>
      <c r="FGC51" s="36"/>
      <c r="FGD51" s="36"/>
      <c r="FGE51" s="36"/>
      <c r="FGF51" s="36"/>
      <c r="FGG51" s="36"/>
      <c r="FGH51" s="36"/>
      <c r="FGI51" s="36"/>
      <c r="FGJ51" s="36"/>
      <c r="FGK51" s="36"/>
      <c r="FGL51" s="36"/>
      <c r="FGM51" s="36"/>
      <c r="FGN51" s="36"/>
      <c r="FGO51" s="36"/>
      <c r="FGP51" s="36"/>
      <c r="FGQ51" s="36"/>
      <c r="FGR51" s="36"/>
      <c r="FGS51" s="36"/>
      <c r="FGT51" s="36"/>
      <c r="FGU51" s="36"/>
      <c r="FGV51" s="36"/>
      <c r="FGW51" s="36"/>
      <c r="FGX51" s="36"/>
      <c r="FGY51" s="36"/>
      <c r="FGZ51" s="36"/>
      <c r="FHA51" s="36"/>
      <c r="FHB51" s="36"/>
      <c r="FHC51" s="36"/>
      <c r="FHD51" s="36"/>
      <c r="FHE51" s="36"/>
      <c r="FHF51" s="36"/>
      <c r="FHG51" s="36"/>
      <c r="FHH51" s="36"/>
      <c r="FHI51" s="36"/>
      <c r="FHJ51" s="36"/>
      <c r="FHK51" s="36"/>
      <c r="FHL51" s="36"/>
      <c r="FHM51" s="36"/>
      <c r="FHN51" s="36"/>
      <c r="FHO51" s="36"/>
      <c r="FHP51" s="36"/>
      <c r="FHQ51" s="36"/>
      <c r="FHR51" s="36"/>
      <c r="FHS51" s="36"/>
      <c r="FHT51" s="36"/>
      <c r="FHU51" s="36"/>
      <c r="FHV51" s="36"/>
      <c r="FHW51" s="36"/>
      <c r="FHX51" s="36"/>
      <c r="FHY51" s="36"/>
      <c r="FHZ51" s="36"/>
      <c r="FIA51" s="36"/>
      <c r="FIB51" s="36"/>
      <c r="FIC51" s="36"/>
      <c r="FID51" s="36"/>
      <c r="FIE51" s="36"/>
      <c r="FIF51" s="36"/>
      <c r="FIG51" s="36"/>
      <c r="FIH51" s="36"/>
      <c r="FII51" s="36"/>
      <c r="FIJ51" s="36"/>
      <c r="FIK51" s="36"/>
      <c r="FIL51" s="36"/>
      <c r="FIM51" s="36"/>
      <c r="FIN51" s="36"/>
      <c r="FIO51" s="36"/>
      <c r="FIP51" s="36"/>
      <c r="FIQ51" s="36"/>
      <c r="FIR51" s="36"/>
      <c r="FIS51" s="36"/>
      <c r="FIT51" s="36"/>
      <c r="FIU51" s="36"/>
      <c r="FIV51" s="36"/>
      <c r="FIW51" s="36"/>
      <c r="FIX51" s="36"/>
      <c r="FIY51" s="36"/>
      <c r="FIZ51" s="36"/>
      <c r="FJA51" s="36"/>
      <c r="FJB51" s="36"/>
      <c r="FJC51" s="36"/>
      <c r="FJD51" s="36"/>
      <c r="FJE51" s="36"/>
      <c r="FJF51" s="36"/>
      <c r="FJG51" s="36"/>
      <c r="FJH51" s="36"/>
      <c r="FJI51" s="36"/>
      <c r="FJJ51" s="36"/>
      <c r="FJK51" s="36"/>
      <c r="FJL51" s="36"/>
      <c r="FJM51" s="36"/>
      <c r="FJN51" s="36"/>
      <c r="FJO51" s="36"/>
      <c r="FJP51" s="36"/>
      <c r="FJQ51" s="36"/>
      <c r="FJR51" s="36"/>
      <c r="FJS51" s="36"/>
      <c r="FJT51" s="36"/>
      <c r="FJU51" s="36"/>
      <c r="FJV51" s="36"/>
      <c r="FJW51" s="36"/>
      <c r="FJX51" s="36"/>
      <c r="FJY51" s="36"/>
      <c r="FJZ51" s="36"/>
      <c r="FKA51" s="36"/>
      <c r="FKB51" s="36"/>
      <c r="FKC51" s="36"/>
      <c r="FKD51" s="36"/>
      <c r="FKE51" s="36"/>
      <c r="FKF51" s="36"/>
      <c r="FKG51" s="36"/>
      <c r="FKH51" s="36"/>
      <c r="FKI51" s="36"/>
      <c r="FKJ51" s="36"/>
      <c r="FKK51" s="36"/>
      <c r="FKL51" s="36"/>
      <c r="FKM51" s="36"/>
      <c r="FKN51" s="36"/>
      <c r="FKO51" s="36"/>
      <c r="FKP51" s="36"/>
      <c r="FKQ51" s="36"/>
      <c r="FKR51" s="36"/>
      <c r="FKS51" s="36"/>
      <c r="FKT51" s="36"/>
      <c r="FKU51" s="36"/>
      <c r="FKV51" s="36"/>
      <c r="FKW51" s="36"/>
      <c r="FKX51" s="36"/>
      <c r="FKY51" s="36"/>
      <c r="FKZ51" s="36"/>
      <c r="FLA51" s="36"/>
      <c r="FLB51" s="36"/>
      <c r="FLC51" s="36"/>
      <c r="FLD51" s="36"/>
      <c r="FLE51" s="36"/>
      <c r="FLF51" s="36"/>
      <c r="FLG51" s="36"/>
      <c r="FLH51" s="36"/>
      <c r="FLI51" s="36"/>
      <c r="FLJ51" s="36"/>
      <c r="FLK51" s="36"/>
      <c r="FLL51" s="36"/>
      <c r="FLM51" s="36"/>
      <c r="FLN51" s="36"/>
      <c r="FLO51" s="36"/>
      <c r="FLP51" s="36"/>
      <c r="FLQ51" s="36"/>
      <c r="FLR51" s="36"/>
      <c r="FLS51" s="36"/>
      <c r="FLT51" s="36"/>
      <c r="FLU51" s="36"/>
      <c r="FLV51" s="36"/>
      <c r="FLW51" s="36"/>
      <c r="FLX51" s="36"/>
      <c r="FLY51" s="36"/>
      <c r="FLZ51" s="36"/>
      <c r="FMA51" s="36"/>
      <c r="FMB51" s="36"/>
      <c r="FMC51" s="36"/>
      <c r="FMD51" s="36"/>
      <c r="FME51" s="36"/>
      <c r="FMF51" s="36"/>
      <c r="FMG51" s="36"/>
      <c r="FMH51" s="36"/>
      <c r="FMI51" s="36"/>
      <c r="FMJ51" s="36"/>
      <c r="FMK51" s="36"/>
      <c r="FML51" s="36"/>
      <c r="FMM51" s="36"/>
      <c r="FMN51" s="36"/>
      <c r="FMO51" s="36"/>
      <c r="FMP51" s="36"/>
      <c r="FMQ51" s="36"/>
      <c r="FMR51" s="36"/>
      <c r="FMS51" s="36"/>
      <c r="FMT51" s="36"/>
      <c r="FMU51" s="36"/>
      <c r="FMV51" s="36"/>
      <c r="FMW51" s="36"/>
      <c r="FMX51" s="36"/>
      <c r="FMY51" s="36"/>
      <c r="FMZ51" s="36"/>
      <c r="FNA51" s="36"/>
      <c r="FNB51" s="36"/>
      <c r="FNC51" s="36"/>
      <c r="FND51" s="36"/>
      <c r="FNE51" s="36"/>
      <c r="FNF51" s="36"/>
      <c r="FNG51" s="36"/>
      <c r="FNH51" s="36"/>
      <c r="FNI51" s="36"/>
      <c r="FNJ51" s="36"/>
      <c r="FNK51" s="36"/>
      <c r="FNL51" s="36"/>
      <c r="FNM51" s="36"/>
      <c r="FNN51" s="36"/>
      <c r="FNO51" s="36"/>
      <c r="FNP51" s="36"/>
      <c r="FNQ51" s="36"/>
      <c r="FNR51" s="36"/>
      <c r="FNS51" s="36"/>
      <c r="FNT51" s="36"/>
      <c r="FNU51" s="36"/>
      <c r="FNV51" s="36"/>
      <c r="FNW51" s="36"/>
      <c r="FNX51" s="36"/>
      <c r="FNY51" s="36"/>
      <c r="FNZ51" s="36"/>
      <c r="FOA51" s="36"/>
      <c r="FOB51" s="36"/>
      <c r="FOC51" s="36"/>
      <c r="FOD51" s="36"/>
      <c r="FOE51" s="36"/>
      <c r="FOF51" s="36"/>
      <c r="FOG51" s="36"/>
      <c r="FOH51" s="36"/>
      <c r="FOI51" s="36"/>
      <c r="FOJ51" s="36"/>
      <c r="FOK51" s="36"/>
      <c r="FOL51" s="36"/>
      <c r="FOM51" s="36"/>
      <c r="FON51" s="36"/>
      <c r="FOO51" s="36"/>
      <c r="FOP51" s="36"/>
      <c r="FOQ51" s="36"/>
      <c r="FOR51" s="36"/>
      <c r="FOS51" s="36"/>
      <c r="FOT51" s="36"/>
      <c r="FOU51" s="36"/>
      <c r="FOV51" s="36"/>
      <c r="FOW51" s="36"/>
      <c r="FOX51" s="36"/>
      <c r="FOY51" s="36"/>
      <c r="FOZ51" s="36"/>
      <c r="FPA51" s="36"/>
      <c r="FPB51" s="36"/>
      <c r="FPC51" s="36"/>
      <c r="FPD51" s="36"/>
      <c r="FPE51" s="36"/>
      <c r="FPF51" s="36"/>
      <c r="FPG51" s="36"/>
      <c r="FPH51" s="36"/>
      <c r="FPI51" s="36"/>
      <c r="FPJ51" s="36"/>
      <c r="FPK51" s="36"/>
      <c r="FPL51" s="36"/>
      <c r="FPM51" s="36"/>
      <c r="FPN51" s="36"/>
      <c r="FPO51" s="36"/>
      <c r="FPP51" s="36"/>
      <c r="FPQ51" s="36"/>
      <c r="FPR51" s="36"/>
      <c r="FPS51" s="36"/>
      <c r="FPT51" s="36"/>
      <c r="FPU51" s="36"/>
      <c r="FPV51" s="36"/>
      <c r="FPW51" s="36"/>
      <c r="FPX51" s="36"/>
      <c r="FPY51" s="36"/>
      <c r="FPZ51" s="36"/>
      <c r="FQA51" s="36"/>
      <c r="FQB51" s="36"/>
      <c r="FQC51" s="36"/>
      <c r="FQD51" s="36"/>
      <c r="FQE51" s="36"/>
      <c r="FQF51" s="36"/>
      <c r="FQG51" s="36"/>
      <c r="FQH51" s="36"/>
      <c r="FQI51" s="36"/>
      <c r="FQJ51" s="36"/>
      <c r="FQK51" s="36"/>
      <c r="FQL51" s="36"/>
      <c r="FQM51" s="36"/>
      <c r="FQN51" s="36"/>
      <c r="FQO51" s="36"/>
      <c r="FQP51" s="36"/>
      <c r="FQQ51" s="36"/>
      <c r="FQR51" s="36"/>
      <c r="FQS51" s="36"/>
      <c r="FQT51" s="36"/>
      <c r="FQU51" s="36"/>
      <c r="FQV51" s="36"/>
      <c r="FQW51" s="36"/>
      <c r="FQX51" s="36"/>
      <c r="FQY51" s="36"/>
      <c r="FQZ51" s="36"/>
      <c r="FRA51" s="36"/>
      <c r="FRB51" s="36"/>
      <c r="FRC51" s="36"/>
      <c r="FRD51" s="36"/>
      <c r="FRE51" s="36"/>
      <c r="FRF51" s="36"/>
      <c r="FRG51" s="36"/>
      <c r="FRH51" s="36"/>
      <c r="FRI51" s="36"/>
      <c r="FRJ51" s="36"/>
      <c r="FRK51" s="36"/>
      <c r="FRL51" s="36"/>
      <c r="FRM51" s="36"/>
      <c r="FRN51" s="36"/>
      <c r="FRO51" s="36"/>
      <c r="FRP51" s="36"/>
      <c r="FRQ51" s="36"/>
      <c r="FRR51" s="36"/>
      <c r="FRS51" s="36"/>
      <c r="FRT51" s="36"/>
      <c r="FRU51" s="36"/>
      <c r="FRV51" s="36"/>
      <c r="FRW51" s="36"/>
      <c r="FRX51" s="36"/>
      <c r="FRY51" s="36"/>
      <c r="FRZ51" s="36"/>
      <c r="FSA51" s="36"/>
      <c r="FSB51" s="36"/>
      <c r="FSC51" s="36"/>
      <c r="FSD51" s="36"/>
      <c r="FSE51" s="36"/>
      <c r="FSF51" s="36"/>
      <c r="FSG51" s="36"/>
      <c r="FSH51" s="36"/>
      <c r="FSI51" s="36"/>
      <c r="FSJ51" s="36"/>
      <c r="FSK51" s="36"/>
      <c r="FSL51" s="36"/>
      <c r="FSM51" s="36"/>
      <c r="FSN51" s="36"/>
      <c r="FSO51" s="36"/>
      <c r="FSP51" s="36"/>
      <c r="FSQ51" s="36"/>
      <c r="FSR51" s="36"/>
      <c r="FSS51" s="36"/>
      <c r="FST51" s="36"/>
      <c r="FSU51" s="36"/>
      <c r="FSV51" s="36"/>
      <c r="FSW51" s="36"/>
      <c r="FSX51" s="36"/>
      <c r="FSY51" s="36"/>
      <c r="FSZ51" s="36"/>
      <c r="FTA51" s="36"/>
      <c r="FTB51" s="36"/>
      <c r="FTC51" s="36"/>
      <c r="FTD51" s="36"/>
      <c r="FTE51" s="36"/>
      <c r="FTF51" s="36"/>
      <c r="FTG51" s="36"/>
      <c r="FTH51" s="36"/>
      <c r="FTI51" s="36"/>
      <c r="FTJ51" s="36"/>
      <c r="FTK51" s="36"/>
      <c r="FTL51" s="36"/>
      <c r="FTM51" s="36"/>
      <c r="FTN51" s="36"/>
      <c r="FTO51" s="36"/>
      <c r="FTP51" s="36"/>
      <c r="FTQ51" s="36"/>
      <c r="FTR51" s="36"/>
      <c r="FTS51" s="36"/>
      <c r="FTT51" s="36"/>
      <c r="FTU51" s="36"/>
      <c r="FTV51" s="36"/>
      <c r="FTW51" s="36"/>
      <c r="FTX51" s="36"/>
      <c r="FTY51" s="36"/>
      <c r="FTZ51" s="36"/>
      <c r="FUA51" s="36"/>
      <c r="FUB51" s="36"/>
      <c r="FUC51" s="36"/>
      <c r="FUD51" s="36"/>
      <c r="FUE51" s="36"/>
      <c r="FUF51" s="36"/>
      <c r="FUG51" s="36"/>
      <c r="FUH51" s="36"/>
      <c r="FUI51" s="36"/>
      <c r="FUJ51" s="36"/>
      <c r="FUK51" s="36"/>
      <c r="FUL51" s="36"/>
      <c r="FUM51" s="36"/>
      <c r="FUN51" s="36"/>
      <c r="FUO51" s="36"/>
      <c r="FUP51" s="36"/>
      <c r="FUQ51" s="36"/>
      <c r="FUR51" s="36"/>
      <c r="FUS51" s="36"/>
      <c r="FUT51" s="36"/>
      <c r="FUU51" s="36"/>
      <c r="FUV51" s="36"/>
      <c r="FUW51" s="36"/>
      <c r="FUX51" s="36"/>
      <c r="FUY51" s="36"/>
      <c r="FUZ51" s="36"/>
      <c r="FVA51" s="36"/>
      <c r="FVB51" s="36"/>
      <c r="FVC51" s="36"/>
      <c r="FVD51" s="36"/>
      <c r="FVE51" s="36"/>
      <c r="FVF51" s="36"/>
      <c r="FVG51" s="36"/>
      <c r="FVH51" s="36"/>
      <c r="FVI51" s="36"/>
      <c r="FVJ51" s="36"/>
      <c r="FVK51" s="36"/>
      <c r="FVL51" s="36"/>
      <c r="FVM51" s="36"/>
      <c r="FVN51" s="36"/>
      <c r="FVO51" s="36"/>
      <c r="FVP51" s="36"/>
      <c r="FVQ51" s="36"/>
      <c r="FVR51" s="36"/>
      <c r="FVS51" s="36"/>
      <c r="FVT51" s="36"/>
      <c r="FVU51" s="36"/>
      <c r="FVV51" s="36"/>
      <c r="FVW51" s="36"/>
      <c r="FVX51" s="36"/>
      <c r="FVY51" s="36"/>
      <c r="FVZ51" s="36"/>
      <c r="FWA51" s="36"/>
      <c r="FWB51" s="36"/>
      <c r="FWC51" s="36"/>
      <c r="FWD51" s="36"/>
      <c r="FWE51" s="36"/>
      <c r="FWF51" s="36"/>
      <c r="FWG51" s="36"/>
      <c r="FWH51" s="36"/>
      <c r="FWI51" s="36"/>
      <c r="FWJ51" s="36"/>
      <c r="FWK51" s="36"/>
      <c r="FWL51" s="36"/>
      <c r="FWM51" s="36"/>
      <c r="FWN51" s="36"/>
      <c r="FWO51" s="36"/>
      <c r="FWP51" s="36"/>
      <c r="FWQ51" s="36"/>
      <c r="FWR51" s="36"/>
      <c r="FWS51" s="36"/>
      <c r="FWT51" s="36"/>
      <c r="FWU51" s="36"/>
      <c r="FWV51" s="36"/>
      <c r="FWW51" s="36"/>
      <c r="FWX51" s="36"/>
      <c r="FWY51" s="36"/>
      <c r="FWZ51" s="36"/>
      <c r="FXA51" s="36"/>
      <c r="FXB51" s="36"/>
      <c r="FXC51" s="36"/>
      <c r="FXD51" s="36"/>
      <c r="FXE51" s="36"/>
      <c r="FXF51" s="36"/>
      <c r="FXG51" s="36"/>
      <c r="FXH51" s="36"/>
      <c r="FXI51" s="36"/>
      <c r="FXJ51" s="36"/>
      <c r="FXK51" s="36"/>
      <c r="FXL51" s="36"/>
      <c r="FXM51" s="36"/>
      <c r="FXN51" s="36"/>
      <c r="FXO51" s="36"/>
      <c r="FXP51" s="36"/>
      <c r="FXQ51" s="36"/>
      <c r="FXR51" s="36"/>
      <c r="FXS51" s="36"/>
      <c r="FXT51" s="36"/>
      <c r="FXU51" s="36"/>
      <c r="FXV51" s="36"/>
      <c r="FXW51" s="36"/>
      <c r="FXX51" s="36"/>
      <c r="FXY51" s="36"/>
      <c r="FXZ51" s="36"/>
      <c r="FYA51" s="36"/>
      <c r="FYB51" s="36"/>
      <c r="FYC51" s="36"/>
      <c r="FYD51" s="36"/>
      <c r="FYE51" s="36"/>
      <c r="FYF51" s="36"/>
      <c r="FYG51" s="36"/>
      <c r="FYH51" s="36"/>
      <c r="FYI51" s="36"/>
      <c r="FYJ51" s="36"/>
      <c r="FYK51" s="36"/>
      <c r="FYL51" s="36"/>
      <c r="FYM51" s="36"/>
      <c r="FYN51" s="36"/>
      <c r="FYO51" s="36"/>
      <c r="FYP51" s="36"/>
      <c r="FYQ51" s="36"/>
      <c r="FYR51" s="36"/>
      <c r="FYS51" s="36"/>
      <c r="FYT51" s="36"/>
      <c r="FYU51" s="36"/>
      <c r="FYV51" s="36"/>
      <c r="FYW51" s="36"/>
      <c r="FYX51" s="36"/>
      <c r="FYY51" s="36"/>
      <c r="FYZ51" s="36"/>
      <c r="FZA51" s="36"/>
      <c r="FZB51" s="36"/>
      <c r="FZC51" s="36"/>
      <c r="FZD51" s="36"/>
      <c r="FZE51" s="36"/>
      <c r="FZF51" s="36"/>
      <c r="FZG51" s="36"/>
      <c r="FZH51" s="36"/>
      <c r="FZI51" s="36"/>
      <c r="FZJ51" s="36"/>
      <c r="FZK51" s="36"/>
      <c r="FZL51" s="36"/>
      <c r="FZM51" s="36"/>
      <c r="FZN51" s="36"/>
      <c r="FZO51" s="36"/>
      <c r="FZP51" s="36"/>
      <c r="FZQ51" s="36"/>
      <c r="FZR51" s="36"/>
      <c r="FZS51" s="36"/>
      <c r="FZT51" s="36"/>
      <c r="FZU51" s="36"/>
      <c r="FZV51" s="36"/>
      <c r="FZW51" s="36"/>
      <c r="FZX51" s="36"/>
      <c r="FZY51" s="36"/>
      <c r="FZZ51" s="36"/>
      <c r="GAA51" s="36"/>
      <c r="GAB51" s="36"/>
      <c r="GAC51" s="36"/>
      <c r="GAD51" s="36"/>
      <c r="GAE51" s="36"/>
      <c r="GAF51" s="36"/>
      <c r="GAG51" s="36"/>
      <c r="GAH51" s="36"/>
      <c r="GAI51" s="36"/>
      <c r="GAJ51" s="36"/>
      <c r="GAK51" s="36"/>
      <c r="GAL51" s="36"/>
      <c r="GAM51" s="36"/>
      <c r="GAN51" s="36"/>
      <c r="GAO51" s="36"/>
      <c r="GAP51" s="36"/>
      <c r="GAQ51" s="36"/>
      <c r="GAR51" s="36"/>
      <c r="GAS51" s="36"/>
      <c r="GAT51" s="36"/>
      <c r="GAU51" s="36"/>
      <c r="GAV51" s="36"/>
      <c r="GAW51" s="36"/>
      <c r="GAX51" s="36"/>
      <c r="GAY51" s="36"/>
      <c r="GAZ51" s="36"/>
      <c r="GBA51" s="36"/>
      <c r="GBB51" s="36"/>
      <c r="GBC51" s="36"/>
      <c r="GBD51" s="36"/>
      <c r="GBE51" s="36"/>
      <c r="GBF51" s="36"/>
      <c r="GBG51" s="36"/>
      <c r="GBH51" s="36"/>
      <c r="GBI51" s="36"/>
      <c r="GBJ51" s="36"/>
      <c r="GBK51" s="36"/>
      <c r="GBL51" s="36"/>
      <c r="GBM51" s="36"/>
      <c r="GBN51" s="36"/>
      <c r="GBO51" s="36"/>
      <c r="GBP51" s="36"/>
      <c r="GBQ51" s="36"/>
      <c r="GBR51" s="36"/>
      <c r="GBS51" s="36"/>
      <c r="GBT51" s="36"/>
      <c r="GBU51" s="36"/>
      <c r="GBV51" s="36"/>
      <c r="GBW51" s="36"/>
      <c r="GBX51" s="36"/>
      <c r="GBY51" s="36"/>
      <c r="GBZ51" s="36"/>
      <c r="GCA51" s="36"/>
      <c r="GCB51" s="36"/>
      <c r="GCC51" s="36"/>
      <c r="GCD51" s="36"/>
      <c r="GCE51" s="36"/>
      <c r="GCF51" s="36"/>
      <c r="GCG51" s="36"/>
      <c r="GCH51" s="36"/>
      <c r="GCI51" s="36"/>
      <c r="GCJ51" s="36"/>
      <c r="GCK51" s="36"/>
      <c r="GCL51" s="36"/>
      <c r="GCM51" s="36"/>
      <c r="GCN51" s="36"/>
      <c r="GCO51" s="36"/>
      <c r="GCP51" s="36"/>
      <c r="GCQ51" s="36"/>
      <c r="GCR51" s="36"/>
      <c r="GCS51" s="36"/>
      <c r="GCT51" s="36"/>
      <c r="GCU51" s="36"/>
      <c r="GCV51" s="36"/>
      <c r="GCW51" s="36"/>
      <c r="GCX51" s="36"/>
      <c r="GCY51" s="36"/>
      <c r="GCZ51" s="36"/>
      <c r="GDA51" s="36"/>
      <c r="GDB51" s="36"/>
      <c r="GDC51" s="36"/>
      <c r="GDD51" s="36"/>
      <c r="GDE51" s="36"/>
      <c r="GDF51" s="36"/>
      <c r="GDG51" s="36"/>
      <c r="GDH51" s="36"/>
      <c r="GDI51" s="36"/>
      <c r="GDJ51" s="36"/>
      <c r="GDK51" s="36"/>
      <c r="GDL51" s="36"/>
      <c r="GDM51" s="36"/>
      <c r="GDN51" s="36"/>
      <c r="GDO51" s="36"/>
      <c r="GDP51" s="36"/>
      <c r="GDQ51" s="36"/>
      <c r="GDR51" s="36"/>
      <c r="GDS51" s="36"/>
      <c r="GDT51" s="36"/>
      <c r="GDU51" s="36"/>
      <c r="GDV51" s="36"/>
      <c r="GDW51" s="36"/>
      <c r="GDX51" s="36"/>
      <c r="GDY51" s="36"/>
      <c r="GDZ51" s="36"/>
      <c r="GEA51" s="36"/>
      <c r="GEB51" s="36"/>
      <c r="GEC51" s="36"/>
      <c r="GED51" s="36"/>
      <c r="GEE51" s="36"/>
      <c r="GEF51" s="36"/>
      <c r="GEG51" s="36"/>
      <c r="GEH51" s="36"/>
      <c r="GEI51" s="36"/>
      <c r="GEJ51" s="36"/>
      <c r="GEK51" s="36"/>
      <c r="GEL51" s="36"/>
      <c r="GEM51" s="36"/>
      <c r="GEN51" s="36"/>
      <c r="GEO51" s="36"/>
      <c r="GEP51" s="36"/>
      <c r="GEQ51" s="36"/>
      <c r="GER51" s="36"/>
      <c r="GES51" s="36"/>
      <c r="GET51" s="36"/>
      <c r="GEU51" s="36"/>
      <c r="GEV51" s="36"/>
      <c r="GEW51" s="36"/>
      <c r="GEX51" s="36"/>
      <c r="GEY51" s="36"/>
      <c r="GEZ51" s="36"/>
      <c r="GFA51" s="36"/>
      <c r="GFB51" s="36"/>
      <c r="GFC51" s="36"/>
      <c r="GFD51" s="36"/>
      <c r="GFE51" s="36"/>
      <c r="GFF51" s="36"/>
      <c r="GFG51" s="36"/>
      <c r="GFH51" s="36"/>
      <c r="GFI51" s="36"/>
      <c r="GFJ51" s="36"/>
      <c r="GFK51" s="36"/>
      <c r="GFL51" s="36"/>
      <c r="GFM51" s="36"/>
      <c r="GFN51" s="36"/>
      <c r="GFO51" s="36"/>
      <c r="GFP51" s="36"/>
      <c r="GFQ51" s="36"/>
      <c r="GFR51" s="36"/>
      <c r="GFS51" s="36"/>
      <c r="GFT51" s="36"/>
      <c r="GFU51" s="36"/>
      <c r="GFV51" s="36"/>
      <c r="GFW51" s="36"/>
      <c r="GFX51" s="36"/>
      <c r="GFY51" s="36"/>
      <c r="GFZ51" s="36"/>
      <c r="GGA51" s="36"/>
      <c r="GGB51" s="36"/>
      <c r="GGC51" s="36"/>
      <c r="GGD51" s="36"/>
      <c r="GGE51" s="36"/>
      <c r="GGF51" s="36"/>
      <c r="GGG51" s="36"/>
      <c r="GGH51" s="36"/>
      <c r="GGI51" s="36"/>
      <c r="GGJ51" s="36"/>
      <c r="GGK51" s="36"/>
      <c r="GGL51" s="36"/>
      <c r="GGM51" s="36"/>
      <c r="GGN51" s="36"/>
      <c r="GGO51" s="36"/>
      <c r="GGP51" s="36"/>
      <c r="GGQ51" s="36"/>
      <c r="GGR51" s="36"/>
      <c r="GGS51" s="36"/>
      <c r="GGT51" s="36"/>
      <c r="GGU51" s="36"/>
      <c r="GGV51" s="36"/>
      <c r="GGW51" s="36"/>
      <c r="GGX51" s="36"/>
      <c r="GGY51" s="36"/>
      <c r="GGZ51" s="36"/>
      <c r="GHA51" s="36"/>
      <c r="GHB51" s="36"/>
      <c r="GHC51" s="36"/>
      <c r="GHD51" s="36"/>
      <c r="GHE51" s="36"/>
      <c r="GHF51" s="36"/>
      <c r="GHG51" s="36"/>
      <c r="GHH51" s="36"/>
      <c r="GHI51" s="36"/>
      <c r="GHJ51" s="36"/>
      <c r="GHK51" s="36"/>
      <c r="GHL51" s="36"/>
      <c r="GHM51" s="36"/>
      <c r="GHN51" s="36"/>
      <c r="GHO51" s="36"/>
      <c r="GHP51" s="36"/>
      <c r="GHQ51" s="36"/>
      <c r="GHR51" s="36"/>
      <c r="GHS51" s="36"/>
      <c r="GHT51" s="36"/>
      <c r="GHU51" s="36"/>
      <c r="GHV51" s="36"/>
      <c r="GHW51" s="36"/>
      <c r="GHX51" s="36"/>
      <c r="GHY51" s="36"/>
      <c r="GHZ51" s="36"/>
      <c r="GIA51" s="36"/>
      <c r="GIB51" s="36"/>
      <c r="GIC51" s="36"/>
      <c r="GID51" s="36"/>
      <c r="GIE51" s="36"/>
      <c r="GIF51" s="36"/>
      <c r="GIG51" s="36"/>
      <c r="GIH51" s="36"/>
      <c r="GII51" s="36"/>
      <c r="GIJ51" s="36"/>
      <c r="GIK51" s="36"/>
      <c r="GIL51" s="36"/>
      <c r="GIM51" s="36"/>
      <c r="GIN51" s="36"/>
      <c r="GIO51" s="36"/>
      <c r="GIP51" s="36"/>
      <c r="GIQ51" s="36"/>
      <c r="GIR51" s="36"/>
      <c r="GIS51" s="36"/>
      <c r="GIT51" s="36"/>
      <c r="GIU51" s="36"/>
      <c r="GIV51" s="36"/>
      <c r="GIW51" s="36"/>
      <c r="GIX51" s="36"/>
      <c r="GIY51" s="36"/>
      <c r="GIZ51" s="36"/>
      <c r="GJA51" s="36"/>
      <c r="GJB51" s="36"/>
      <c r="GJC51" s="36"/>
      <c r="GJD51" s="36"/>
      <c r="GJE51" s="36"/>
      <c r="GJF51" s="36"/>
      <c r="GJG51" s="36"/>
      <c r="GJH51" s="36"/>
      <c r="GJI51" s="36"/>
      <c r="GJJ51" s="36"/>
      <c r="GJK51" s="36"/>
      <c r="GJL51" s="36"/>
      <c r="GJM51" s="36"/>
      <c r="GJN51" s="36"/>
      <c r="GJO51" s="36"/>
      <c r="GJP51" s="36"/>
      <c r="GJQ51" s="36"/>
      <c r="GJR51" s="36"/>
      <c r="GJS51" s="36"/>
      <c r="GJT51" s="36"/>
      <c r="GJU51" s="36"/>
      <c r="GJV51" s="36"/>
      <c r="GJW51" s="36"/>
      <c r="GJX51" s="36"/>
      <c r="GJY51" s="36"/>
      <c r="GJZ51" s="36"/>
      <c r="GKA51" s="36"/>
      <c r="GKB51" s="36"/>
      <c r="GKC51" s="36"/>
      <c r="GKD51" s="36"/>
      <c r="GKE51" s="36"/>
      <c r="GKF51" s="36"/>
      <c r="GKG51" s="36"/>
      <c r="GKH51" s="36"/>
      <c r="GKI51" s="36"/>
      <c r="GKJ51" s="36"/>
      <c r="GKK51" s="36"/>
      <c r="GKL51" s="36"/>
      <c r="GKM51" s="36"/>
      <c r="GKN51" s="36"/>
      <c r="GKO51" s="36"/>
      <c r="GKP51" s="36"/>
      <c r="GKQ51" s="36"/>
      <c r="GKR51" s="36"/>
      <c r="GKS51" s="36"/>
      <c r="GKT51" s="36"/>
      <c r="GKU51" s="36"/>
      <c r="GKV51" s="36"/>
      <c r="GKW51" s="36"/>
      <c r="GKX51" s="36"/>
      <c r="GKY51" s="36"/>
      <c r="GKZ51" s="36"/>
      <c r="GLA51" s="36"/>
      <c r="GLB51" s="36"/>
      <c r="GLC51" s="36"/>
      <c r="GLD51" s="36"/>
      <c r="GLE51" s="36"/>
      <c r="GLF51" s="36"/>
      <c r="GLG51" s="36"/>
      <c r="GLH51" s="36"/>
      <c r="GLI51" s="36"/>
      <c r="GLJ51" s="36"/>
      <c r="GLK51" s="36"/>
      <c r="GLL51" s="36"/>
      <c r="GLM51" s="36"/>
      <c r="GLN51" s="36"/>
      <c r="GLO51" s="36"/>
      <c r="GLP51" s="36"/>
      <c r="GLQ51" s="36"/>
      <c r="GLR51" s="36"/>
      <c r="GLS51" s="36"/>
      <c r="GLT51" s="36"/>
      <c r="GLU51" s="36"/>
      <c r="GLV51" s="36"/>
      <c r="GLW51" s="36"/>
      <c r="GLX51" s="36"/>
      <c r="GLY51" s="36"/>
      <c r="GLZ51" s="36"/>
      <c r="GMA51" s="36"/>
      <c r="GMB51" s="36"/>
      <c r="GMC51" s="36"/>
      <c r="GMD51" s="36"/>
      <c r="GME51" s="36"/>
      <c r="GMF51" s="36"/>
      <c r="GMG51" s="36"/>
      <c r="GMH51" s="36"/>
      <c r="GMI51" s="36"/>
      <c r="GMJ51" s="36"/>
      <c r="GMK51" s="36"/>
      <c r="GML51" s="36"/>
      <c r="GMM51" s="36"/>
      <c r="GMN51" s="36"/>
      <c r="GMO51" s="36"/>
      <c r="GMP51" s="36"/>
      <c r="GMQ51" s="36"/>
      <c r="GMR51" s="36"/>
      <c r="GMS51" s="36"/>
      <c r="GMT51" s="36"/>
      <c r="GMU51" s="36"/>
      <c r="GMV51" s="36"/>
      <c r="GMW51" s="36"/>
      <c r="GMX51" s="36"/>
      <c r="GMY51" s="36"/>
      <c r="GMZ51" s="36"/>
      <c r="GNA51" s="36"/>
      <c r="GNB51" s="36"/>
      <c r="GNC51" s="36"/>
      <c r="GND51" s="36"/>
      <c r="GNE51" s="36"/>
      <c r="GNF51" s="36"/>
      <c r="GNG51" s="36"/>
      <c r="GNH51" s="36"/>
      <c r="GNI51" s="36"/>
      <c r="GNJ51" s="36"/>
      <c r="GNK51" s="36"/>
      <c r="GNL51" s="36"/>
      <c r="GNM51" s="36"/>
      <c r="GNN51" s="36"/>
      <c r="GNO51" s="36"/>
      <c r="GNP51" s="36"/>
      <c r="GNQ51" s="36"/>
      <c r="GNR51" s="36"/>
      <c r="GNS51" s="36"/>
      <c r="GNT51" s="36"/>
      <c r="GNU51" s="36"/>
      <c r="GNV51" s="36"/>
      <c r="GNW51" s="36"/>
      <c r="GNX51" s="36"/>
      <c r="GNY51" s="36"/>
      <c r="GNZ51" s="36"/>
      <c r="GOA51" s="36"/>
      <c r="GOB51" s="36"/>
      <c r="GOC51" s="36"/>
      <c r="GOD51" s="36"/>
      <c r="GOE51" s="36"/>
      <c r="GOF51" s="36"/>
      <c r="GOG51" s="36"/>
      <c r="GOH51" s="36"/>
      <c r="GOI51" s="36"/>
      <c r="GOJ51" s="36"/>
      <c r="GOK51" s="36"/>
      <c r="GOL51" s="36"/>
      <c r="GOM51" s="36"/>
      <c r="GON51" s="36"/>
      <c r="GOO51" s="36"/>
      <c r="GOP51" s="36"/>
      <c r="GOQ51" s="36"/>
      <c r="GOR51" s="36"/>
      <c r="GOS51" s="36"/>
      <c r="GOT51" s="36"/>
      <c r="GOU51" s="36"/>
      <c r="GOV51" s="36"/>
      <c r="GOW51" s="36"/>
      <c r="GOX51" s="36"/>
      <c r="GOY51" s="36"/>
      <c r="GOZ51" s="36"/>
      <c r="GPA51" s="36"/>
      <c r="GPB51" s="36"/>
      <c r="GPC51" s="36"/>
      <c r="GPD51" s="36"/>
      <c r="GPE51" s="36"/>
      <c r="GPF51" s="36"/>
      <c r="GPG51" s="36"/>
      <c r="GPH51" s="36"/>
      <c r="GPI51" s="36"/>
      <c r="GPJ51" s="36"/>
      <c r="GPK51" s="36"/>
      <c r="GPL51" s="36"/>
      <c r="GPM51" s="36"/>
      <c r="GPN51" s="36"/>
      <c r="GPO51" s="36"/>
      <c r="GPP51" s="36"/>
      <c r="GPQ51" s="36"/>
      <c r="GPR51" s="36"/>
      <c r="GPS51" s="36"/>
      <c r="GPT51" s="36"/>
      <c r="GPU51" s="36"/>
      <c r="GPV51" s="36"/>
      <c r="GPW51" s="36"/>
      <c r="GPX51" s="36"/>
      <c r="GPY51" s="36"/>
      <c r="GPZ51" s="36"/>
      <c r="GQA51" s="36"/>
      <c r="GQB51" s="36"/>
      <c r="GQC51" s="36"/>
      <c r="GQD51" s="36"/>
      <c r="GQE51" s="36"/>
      <c r="GQF51" s="36"/>
      <c r="GQG51" s="36"/>
      <c r="GQH51" s="36"/>
      <c r="GQI51" s="36"/>
      <c r="GQJ51" s="36"/>
      <c r="GQK51" s="36"/>
      <c r="GQL51" s="36"/>
      <c r="GQM51" s="36"/>
      <c r="GQN51" s="36"/>
      <c r="GQO51" s="36"/>
      <c r="GQP51" s="36"/>
      <c r="GQQ51" s="36"/>
      <c r="GQR51" s="36"/>
      <c r="GQS51" s="36"/>
      <c r="GQT51" s="36"/>
      <c r="GQU51" s="36"/>
      <c r="GQV51" s="36"/>
      <c r="GQW51" s="36"/>
      <c r="GQX51" s="36"/>
      <c r="GQY51" s="36"/>
      <c r="GQZ51" s="36"/>
      <c r="GRA51" s="36"/>
      <c r="GRB51" s="36"/>
      <c r="GRC51" s="36"/>
      <c r="GRD51" s="36"/>
      <c r="GRE51" s="36"/>
      <c r="GRF51" s="36"/>
      <c r="GRG51" s="36"/>
      <c r="GRH51" s="36"/>
      <c r="GRI51" s="36"/>
      <c r="GRJ51" s="36"/>
      <c r="GRK51" s="36"/>
      <c r="GRL51" s="36"/>
      <c r="GRM51" s="36"/>
      <c r="GRN51" s="36"/>
      <c r="GRO51" s="36"/>
      <c r="GRP51" s="36"/>
      <c r="GRQ51" s="36"/>
      <c r="GRR51" s="36"/>
      <c r="GRS51" s="36"/>
      <c r="GRT51" s="36"/>
      <c r="GRU51" s="36"/>
      <c r="GRV51" s="36"/>
      <c r="GRW51" s="36"/>
      <c r="GRX51" s="36"/>
      <c r="GRY51" s="36"/>
      <c r="GRZ51" s="36"/>
      <c r="GSA51" s="36"/>
      <c r="GSB51" s="36"/>
      <c r="GSC51" s="36"/>
      <c r="GSD51" s="36"/>
      <c r="GSE51" s="36"/>
      <c r="GSF51" s="36"/>
      <c r="GSG51" s="36"/>
      <c r="GSH51" s="36"/>
      <c r="GSI51" s="36"/>
      <c r="GSJ51" s="36"/>
      <c r="GSK51" s="36"/>
      <c r="GSL51" s="36"/>
      <c r="GSM51" s="36"/>
      <c r="GSN51" s="36"/>
      <c r="GSO51" s="36"/>
      <c r="GSP51" s="36"/>
      <c r="GSQ51" s="36"/>
      <c r="GSR51" s="36"/>
      <c r="GSS51" s="36"/>
      <c r="GST51" s="36"/>
      <c r="GSU51" s="36"/>
      <c r="GSV51" s="36"/>
      <c r="GSW51" s="36"/>
      <c r="GSX51" s="36"/>
      <c r="GSY51" s="36"/>
      <c r="GSZ51" s="36"/>
      <c r="GTA51" s="36"/>
      <c r="GTB51" s="36"/>
      <c r="GTC51" s="36"/>
      <c r="GTD51" s="36"/>
      <c r="GTE51" s="36"/>
      <c r="GTF51" s="36"/>
      <c r="GTG51" s="36"/>
      <c r="GTH51" s="36"/>
      <c r="GTI51" s="36"/>
      <c r="GTJ51" s="36"/>
      <c r="GTK51" s="36"/>
      <c r="GTL51" s="36"/>
      <c r="GTM51" s="36"/>
      <c r="GTN51" s="36"/>
      <c r="GTO51" s="36"/>
      <c r="GTP51" s="36"/>
      <c r="GTQ51" s="36"/>
      <c r="GTR51" s="36"/>
      <c r="GTS51" s="36"/>
      <c r="GTT51" s="36"/>
      <c r="GTU51" s="36"/>
      <c r="GTV51" s="36"/>
      <c r="GTW51" s="36"/>
      <c r="GTX51" s="36"/>
      <c r="GTY51" s="36"/>
      <c r="GTZ51" s="36"/>
      <c r="GUA51" s="36"/>
      <c r="GUB51" s="36"/>
      <c r="GUC51" s="36"/>
      <c r="GUD51" s="36"/>
      <c r="GUE51" s="36"/>
      <c r="GUF51" s="36"/>
      <c r="GUG51" s="36"/>
      <c r="GUH51" s="36"/>
      <c r="GUI51" s="36"/>
      <c r="GUJ51" s="36"/>
      <c r="GUK51" s="36"/>
      <c r="GUL51" s="36"/>
      <c r="GUM51" s="36"/>
      <c r="GUN51" s="36"/>
      <c r="GUO51" s="36"/>
      <c r="GUP51" s="36"/>
      <c r="GUQ51" s="36"/>
      <c r="GUR51" s="36"/>
      <c r="GUS51" s="36"/>
      <c r="GUT51" s="36"/>
      <c r="GUU51" s="36"/>
      <c r="GUV51" s="36"/>
      <c r="GUW51" s="36"/>
      <c r="GUX51" s="36"/>
      <c r="GUY51" s="36"/>
      <c r="GUZ51" s="36"/>
      <c r="GVA51" s="36"/>
      <c r="GVB51" s="36"/>
      <c r="GVC51" s="36"/>
      <c r="GVD51" s="36"/>
      <c r="GVE51" s="36"/>
      <c r="GVF51" s="36"/>
      <c r="GVG51" s="36"/>
      <c r="GVH51" s="36"/>
      <c r="GVI51" s="36"/>
      <c r="GVJ51" s="36"/>
      <c r="GVK51" s="36"/>
      <c r="GVL51" s="36"/>
      <c r="GVM51" s="36"/>
      <c r="GVN51" s="36"/>
      <c r="GVO51" s="36"/>
      <c r="GVP51" s="36"/>
      <c r="GVQ51" s="36"/>
      <c r="GVR51" s="36"/>
      <c r="GVS51" s="36"/>
      <c r="GVT51" s="36"/>
      <c r="GVU51" s="36"/>
      <c r="GVV51" s="36"/>
      <c r="GVW51" s="36"/>
      <c r="GVX51" s="36"/>
      <c r="GVY51" s="36"/>
      <c r="GVZ51" s="36"/>
      <c r="GWA51" s="36"/>
      <c r="GWB51" s="36"/>
      <c r="GWC51" s="36"/>
      <c r="GWD51" s="36"/>
      <c r="GWE51" s="36"/>
      <c r="GWF51" s="36"/>
      <c r="GWG51" s="36"/>
      <c r="GWH51" s="36"/>
      <c r="GWI51" s="36"/>
      <c r="GWJ51" s="36"/>
      <c r="GWK51" s="36"/>
      <c r="GWL51" s="36"/>
      <c r="GWM51" s="36"/>
      <c r="GWN51" s="36"/>
      <c r="GWO51" s="36"/>
      <c r="GWP51" s="36"/>
      <c r="GWQ51" s="36"/>
      <c r="GWR51" s="36"/>
      <c r="GWS51" s="36"/>
      <c r="GWT51" s="36"/>
      <c r="GWU51" s="36"/>
      <c r="GWV51" s="36"/>
      <c r="GWW51" s="36"/>
      <c r="GWX51" s="36"/>
      <c r="GWY51" s="36"/>
      <c r="GWZ51" s="36"/>
      <c r="GXA51" s="36"/>
      <c r="GXB51" s="36"/>
      <c r="GXC51" s="36"/>
      <c r="GXD51" s="36"/>
      <c r="GXE51" s="36"/>
      <c r="GXF51" s="36"/>
      <c r="GXG51" s="36"/>
      <c r="GXH51" s="36"/>
      <c r="GXI51" s="36"/>
      <c r="GXJ51" s="36"/>
      <c r="GXK51" s="36"/>
      <c r="GXL51" s="36"/>
      <c r="GXM51" s="36"/>
      <c r="GXN51" s="36"/>
      <c r="GXO51" s="36"/>
      <c r="GXP51" s="36"/>
      <c r="GXQ51" s="36"/>
      <c r="GXR51" s="36"/>
      <c r="GXS51" s="36"/>
      <c r="GXT51" s="36"/>
      <c r="GXU51" s="36"/>
      <c r="GXV51" s="36"/>
      <c r="GXW51" s="36"/>
      <c r="GXX51" s="36"/>
      <c r="GXY51" s="36"/>
      <c r="GXZ51" s="36"/>
      <c r="GYA51" s="36"/>
      <c r="GYB51" s="36"/>
      <c r="GYC51" s="36"/>
      <c r="GYD51" s="36"/>
      <c r="GYE51" s="36"/>
      <c r="GYF51" s="36"/>
      <c r="GYG51" s="36"/>
      <c r="GYH51" s="36"/>
      <c r="GYI51" s="36"/>
      <c r="GYJ51" s="36"/>
      <c r="GYK51" s="36"/>
      <c r="GYL51" s="36"/>
      <c r="GYM51" s="36"/>
      <c r="GYN51" s="36"/>
      <c r="GYO51" s="36"/>
      <c r="GYP51" s="36"/>
      <c r="GYQ51" s="36"/>
      <c r="GYR51" s="36"/>
      <c r="GYS51" s="36"/>
      <c r="GYT51" s="36"/>
      <c r="GYU51" s="36"/>
      <c r="GYV51" s="36"/>
      <c r="GYW51" s="36"/>
      <c r="GYX51" s="36"/>
      <c r="GYY51" s="36"/>
      <c r="GYZ51" s="36"/>
      <c r="GZA51" s="36"/>
      <c r="GZB51" s="36"/>
      <c r="GZC51" s="36"/>
      <c r="GZD51" s="36"/>
      <c r="GZE51" s="36"/>
      <c r="GZF51" s="36"/>
      <c r="GZG51" s="36"/>
      <c r="GZH51" s="36"/>
      <c r="GZI51" s="36"/>
      <c r="GZJ51" s="36"/>
      <c r="GZK51" s="36"/>
      <c r="GZL51" s="36"/>
      <c r="GZM51" s="36"/>
      <c r="GZN51" s="36"/>
      <c r="GZO51" s="36"/>
      <c r="GZP51" s="36"/>
      <c r="GZQ51" s="36"/>
      <c r="GZR51" s="36"/>
      <c r="GZS51" s="36"/>
      <c r="GZT51" s="36"/>
      <c r="GZU51" s="36"/>
      <c r="GZV51" s="36"/>
      <c r="GZW51" s="36"/>
      <c r="GZX51" s="36"/>
      <c r="GZY51" s="36"/>
      <c r="GZZ51" s="36"/>
      <c r="HAA51" s="36"/>
      <c r="HAB51" s="36"/>
      <c r="HAC51" s="36"/>
      <c r="HAD51" s="36"/>
      <c r="HAE51" s="36"/>
      <c r="HAF51" s="36"/>
      <c r="HAG51" s="36"/>
      <c r="HAH51" s="36"/>
      <c r="HAI51" s="36"/>
      <c r="HAJ51" s="36"/>
      <c r="HAK51" s="36"/>
      <c r="HAL51" s="36"/>
      <c r="HAM51" s="36"/>
      <c r="HAN51" s="36"/>
      <c r="HAO51" s="36"/>
      <c r="HAP51" s="36"/>
      <c r="HAQ51" s="36"/>
      <c r="HAR51" s="36"/>
      <c r="HAS51" s="36"/>
      <c r="HAT51" s="36"/>
      <c r="HAU51" s="36"/>
      <c r="HAV51" s="36"/>
      <c r="HAW51" s="36"/>
      <c r="HAX51" s="36"/>
      <c r="HAY51" s="36"/>
      <c r="HAZ51" s="36"/>
      <c r="HBA51" s="36"/>
      <c r="HBB51" s="36"/>
      <c r="HBC51" s="36"/>
      <c r="HBD51" s="36"/>
      <c r="HBE51" s="36"/>
      <c r="HBF51" s="36"/>
      <c r="HBG51" s="36"/>
      <c r="HBH51" s="36"/>
      <c r="HBI51" s="36"/>
      <c r="HBJ51" s="36"/>
      <c r="HBK51" s="36"/>
      <c r="HBL51" s="36"/>
      <c r="HBM51" s="36"/>
      <c r="HBN51" s="36"/>
      <c r="HBO51" s="36"/>
      <c r="HBP51" s="36"/>
      <c r="HBQ51" s="36"/>
      <c r="HBR51" s="36"/>
      <c r="HBS51" s="36"/>
      <c r="HBT51" s="36"/>
      <c r="HBU51" s="36"/>
      <c r="HBV51" s="36"/>
      <c r="HBW51" s="36"/>
      <c r="HBX51" s="36"/>
      <c r="HBY51" s="36"/>
      <c r="HBZ51" s="36"/>
      <c r="HCA51" s="36"/>
      <c r="HCB51" s="36"/>
      <c r="HCC51" s="36"/>
      <c r="HCD51" s="36"/>
      <c r="HCE51" s="36"/>
      <c r="HCF51" s="36"/>
      <c r="HCG51" s="36"/>
      <c r="HCH51" s="36"/>
      <c r="HCI51" s="36"/>
      <c r="HCJ51" s="36"/>
      <c r="HCK51" s="36"/>
      <c r="HCL51" s="36"/>
      <c r="HCM51" s="36"/>
      <c r="HCN51" s="36"/>
      <c r="HCO51" s="36"/>
      <c r="HCP51" s="36"/>
      <c r="HCQ51" s="36"/>
      <c r="HCR51" s="36"/>
      <c r="HCS51" s="36"/>
      <c r="HCT51" s="36"/>
      <c r="HCU51" s="36"/>
      <c r="HCV51" s="36"/>
      <c r="HCW51" s="36"/>
      <c r="HCX51" s="36"/>
      <c r="HCY51" s="36"/>
      <c r="HCZ51" s="36"/>
      <c r="HDA51" s="36"/>
      <c r="HDB51" s="36"/>
      <c r="HDC51" s="36"/>
      <c r="HDD51" s="36"/>
      <c r="HDE51" s="36"/>
      <c r="HDF51" s="36"/>
      <c r="HDG51" s="36"/>
      <c r="HDH51" s="36"/>
      <c r="HDI51" s="36"/>
      <c r="HDJ51" s="36"/>
      <c r="HDK51" s="36"/>
      <c r="HDL51" s="36"/>
      <c r="HDM51" s="36"/>
      <c r="HDN51" s="36"/>
      <c r="HDO51" s="36"/>
      <c r="HDP51" s="36"/>
      <c r="HDQ51" s="36"/>
      <c r="HDR51" s="36"/>
      <c r="HDS51" s="36"/>
      <c r="HDT51" s="36"/>
      <c r="HDU51" s="36"/>
      <c r="HDV51" s="36"/>
      <c r="HDW51" s="36"/>
      <c r="HDX51" s="36"/>
      <c r="HDY51" s="36"/>
      <c r="HDZ51" s="36"/>
      <c r="HEA51" s="36"/>
      <c r="HEB51" s="36"/>
      <c r="HEC51" s="36"/>
      <c r="HED51" s="36"/>
      <c r="HEE51" s="36"/>
      <c r="HEF51" s="36"/>
      <c r="HEG51" s="36"/>
      <c r="HEH51" s="36"/>
      <c r="HEI51" s="36"/>
      <c r="HEJ51" s="36"/>
      <c r="HEK51" s="36"/>
      <c r="HEL51" s="36"/>
      <c r="HEM51" s="36"/>
      <c r="HEN51" s="36"/>
      <c r="HEO51" s="36"/>
      <c r="HEP51" s="36"/>
      <c r="HEQ51" s="36"/>
      <c r="HER51" s="36"/>
      <c r="HES51" s="36"/>
      <c r="HET51" s="36"/>
      <c r="HEU51" s="36"/>
      <c r="HEV51" s="36"/>
      <c r="HEW51" s="36"/>
      <c r="HEX51" s="36"/>
      <c r="HEY51" s="36"/>
      <c r="HEZ51" s="36"/>
      <c r="HFA51" s="36"/>
      <c r="HFB51" s="36"/>
      <c r="HFC51" s="36"/>
      <c r="HFD51" s="36"/>
      <c r="HFE51" s="36"/>
      <c r="HFF51" s="36"/>
      <c r="HFG51" s="36"/>
      <c r="HFH51" s="36"/>
      <c r="HFI51" s="36"/>
      <c r="HFJ51" s="36"/>
      <c r="HFK51" s="36"/>
      <c r="HFL51" s="36"/>
      <c r="HFM51" s="36"/>
      <c r="HFN51" s="36"/>
      <c r="HFO51" s="36"/>
      <c r="HFP51" s="36"/>
      <c r="HFQ51" s="36"/>
      <c r="HFR51" s="36"/>
      <c r="HFS51" s="36"/>
      <c r="HFT51" s="36"/>
      <c r="HFU51" s="36"/>
      <c r="HFV51" s="36"/>
      <c r="HFW51" s="36"/>
      <c r="HFX51" s="36"/>
      <c r="HFY51" s="36"/>
      <c r="HFZ51" s="36"/>
      <c r="HGA51" s="36"/>
      <c r="HGB51" s="36"/>
      <c r="HGC51" s="36"/>
      <c r="HGD51" s="36"/>
      <c r="HGE51" s="36"/>
      <c r="HGF51" s="36"/>
      <c r="HGG51" s="36"/>
      <c r="HGH51" s="36"/>
      <c r="HGI51" s="36"/>
      <c r="HGJ51" s="36"/>
      <c r="HGK51" s="36"/>
      <c r="HGL51" s="36"/>
      <c r="HGM51" s="36"/>
      <c r="HGN51" s="36"/>
      <c r="HGO51" s="36"/>
      <c r="HGP51" s="36"/>
      <c r="HGQ51" s="36"/>
      <c r="HGR51" s="36"/>
      <c r="HGS51" s="36"/>
      <c r="HGT51" s="36"/>
      <c r="HGU51" s="36"/>
      <c r="HGV51" s="36"/>
      <c r="HGW51" s="36"/>
      <c r="HGX51" s="36"/>
      <c r="HGY51" s="36"/>
      <c r="HGZ51" s="36"/>
      <c r="HHA51" s="36"/>
      <c r="HHB51" s="36"/>
      <c r="HHC51" s="36"/>
      <c r="HHD51" s="36"/>
      <c r="HHE51" s="36"/>
      <c r="HHF51" s="36"/>
      <c r="HHG51" s="36"/>
      <c r="HHH51" s="36"/>
      <c r="HHI51" s="36"/>
      <c r="HHJ51" s="36"/>
      <c r="HHK51" s="36"/>
      <c r="HHL51" s="36"/>
      <c r="HHM51" s="36"/>
      <c r="HHN51" s="36"/>
      <c r="HHO51" s="36"/>
      <c r="HHP51" s="36"/>
      <c r="HHQ51" s="36"/>
      <c r="HHR51" s="36"/>
      <c r="HHS51" s="36"/>
      <c r="HHT51" s="36"/>
      <c r="HHU51" s="36"/>
      <c r="HHV51" s="36"/>
      <c r="HHW51" s="36"/>
      <c r="HHX51" s="36"/>
      <c r="HHY51" s="36"/>
      <c r="HHZ51" s="36"/>
      <c r="HIA51" s="36"/>
      <c r="HIB51" s="36"/>
      <c r="HIC51" s="36"/>
      <c r="HID51" s="36"/>
      <c r="HIE51" s="36"/>
      <c r="HIF51" s="36"/>
      <c r="HIG51" s="36"/>
      <c r="HIH51" s="36"/>
      <c r="HII51" s="36"/>
      <c r="HIJ51" s="36"/>
      <c r="HIK51" s="36"/>
      <c r="HIL51" s="36"/>
      <c r="HIM51" s="36"/>
      <c r="HIN51" s="36"/>
      <c r="HIO51" s="36"/>
      <c r="HIP51" s="36"/>
      <c r="HIQ51" s="36"/>
      <c r="HIR51" s="36"/>
      <c r="HIS51" s="36"/>
      <c r="HIT51" s="36"/>
      <c r="HIU51" s="36"/>
      <c r="HIV51" s="36"/>
      <c r="HIW51" s="36"/>
      <c r="HIX51" s="36"/>
      <c r="HIY51" s="36"/>
      <c r="HIZ51" s="36"/>
      <c r="HJA51" s="36"/>
      <c r="HJB51" s="36"/>
      <c r="HJC51" s="36"/>
      <c r="HJD51" s="36"/>
      <c r="HJE51" s="36"/>
      <c r="HJF51" s="36"/>
      <c r="HJG51" s="36"/>
      <c r="HJH51" s="36"/>
      <c r="HJI51" s="36"/>
      <c r="HJJ51" s="36"/>
      <c r="HJK51" s="36"/>
      <c r="HJL51" s="36"/>
      <c r="HJM51" s="36"/>
      <c r="HJN51" s="36"/>
      <c r="HJO51" s="36"/>
      <c r="HJP51" s="36"/>
      <c r="HJQ51" s="36"/>
      <c r="HJR51" s="36"/>
      <c r="HJS51" s="36"/>
      <c r="HJT51" s="36"/>
      <c r="HJU51" s="36"/>
      <c r="HJV51" s="36"/>
      <c r="HJW51" s="36"/>
      <c r="HJX51" s="36"/>
      <c r="HJY51" s="36"/>
      <c r="HJZ51" s="36"/>
      <c r="HKA51" s="36"/>
      <c r="HKB51" s="36"/>
      <c r="HKC51" s="36"/>
      <c r="HKD51" s="36"/>
      <c r="HKE51" s="36"/>
      <c r="HKF51" s="36"/>
      <c r="HKG51" s="36"/>
      <c r="HKH51" s="36"/>
      <c r="HKI51" s="36"/>
      <c r="HKJ51" s="36"/>
      <c r="HKK51" s="36"/>
      <c r="HKL51" s="36"/>
      <c r="HKM51" s="36"/>
      <c r="HKN51" s="36"/>
      <c r="HKO51" s="36"/>
      <c r="HKP51" s="36"/>
      <c r="HKQ51" s="36"/>
      <c r="HKR51" s="36"/>
      <c r="HKS51" s="36"/>
      <c r="HKT51" s="36"/>
      <c r="HKU51" s="36"/>
      <c r="HKV51" s="36"/>
      <c r="HKW51" s="36"/>
      <c r="HKX51" s="36"/>
      <c r="HKY51" s="36"/>
      <c r="HKZ51" s="36"/>
      <c r="HLA51" s="36"/>
      <c r="HLB51" s="36"/>
      <c r="HLC51" s="36"/>
      <c r="HLD51" s="36"/>
      <c r="HLE51" s="36"/>
      <c r="HLF51" s="36"/>
      <c r="HLG51" s="36"/>
      <c r="HLH51" s="36"/>
      <c r="HLI51" s="36"/>
      <c r="HLJ51" s="36"/>
      <c r="HLK51" s="36"/>
      <c r="HLL51" s="36"/>
      <c r="HLM51" s="36"/>
      <c r="HLN51" s="36"/>
      <c r="HLO51" s="36"/>
      <c r="HLP51" s="36"/>
      <c r="HLQ51" s="36"/>
      <c r="HLR51" s="36"/>
      <c r="HLS51" s="36"/>
      <c r="HLT51" s="36"/>
      <c r="HLU51" s="36"/>
      <c r="HLV51" s="36"/>
      <c r="HLW51" s="36"/>
      <c r="HLX51" s="36"/>
      <c r="HLY51" s="36"/>
      <c r="HLZ51" s="36"/>
      <c r="HMA51" s="36"/>
      <c r="HMB51" s="36"/>
      <c r="HMC51" s="36"/>
      <c r="HMD51" s="36"/>
      <c r="HME51" s="36"/>
      <c r="HMF51" s="36"/>
      <c r="HMG51" s="36"/>
      <c r="HMH51" s="36"/>
      <c r="HMI51" s="36"/>
      <c r="HMJ51" s="36"/>
      <c r="HMK51" s="36"/>
      <c r="HML51" s="36"/>
      <c r="HMM51" s="36"/>
      <c r="HMN51" s="36"/>
      <c r="HMO51" s="36"/>
      <c r="HMP51" s="36"/>
      <c r="HMQ51" s="36"/>
      <c r="HMR51" s="36"/>
      <c r="HMS51" s="36"/>
      <c r="HMT51" s="36"/>
      <c r="HMU51" s="36"/>
      <c r="HMV51" s="36"/>
      <c r="HMW51" s="36"/>
      <c r="HMX51" s="36"/>
      <c r="HMY51" s="36"/>
      <c r="HMZ51" s="36"/>
      <c r="HNA51" s="36"/>
      <c r="HNB51" s="36"/>
      <c r="HNC51" s="36"/>
      <c r="HND51" s="36"/>
      <c r="HNE51" s="36"/>
      <c r="HNF51" s="36"/>
      <c r="HNG51" s="36"/>
      <c r="HNH51" s="36"/>
      <c r="HNI51" s="36"/>
      <c r="HNJ51" s="36"/>
      <c r="HNK51" s="36"/>
      <c r="HNL51" s="36"/>
      <c r="HNM51" s="36"/>
      <c r="HNN51" s="36"/>
      <c r="HNO51" s="36"/>
      <c r="HNP51" s="36"/>
      <c r="HNQ51" s="36"/>
      <c r="HNR51" s="36"/>
      <c r="HNS51" s="36"/>
      <c r="HNT51" s="36"/>
      <c r="HNU51" s="36"/>
      <c r="HNV51" s="36"/>
      <c r="HNW51" s="36"/>
      <c r="HNX51" s="36"/>
      <c r="HNY51" s="36"/>
      <c r="HNZ51" s="36"/>
      <c r="HOA51" s="36"/>
      <c r="HOB51" s="36"/>
      <c r="HOC51" s="36"/>
      <c r="HOD51" s="36"/>
      <c r="HOE51" s="36"/>
      <c r="HOF51" s="36"/>
      <c r="HOG51" s="36"/>
      <c r="HOH51" s="36"/>
      <c r="HOI51" s="36"/>
      <c r="HOJ51" s="36"/>
      <c r="HOK51" s="36"/>
      <c r="HOL51" s="36"/>
      <c r="HOM51" s="36"/>
      <c r="HON51" s="36"/>
      <c r="HOO51" s="36"/>
      <c r="HOP51" s="36"/>
      <c r="HOQ51" s="36"/>
      <c r="HOR51" s="36"/>
      <c r="HOS51" s="36"/>
      <c r="HOT51" s="36"/>
      <c r="HOU51" s="36"/>
      <c r="HOV51" s="36"/>
      <c r="HOW51" s="36"/>
      <c r="HOX51" s="36"/>
      <c r="HOY51" s="36"/>
      <c r="HOZ51" s="36"/>
      <c r="HPA51" s="36"/>
      <c r="HPB51" s="36"/>
      <c r="HPC51" s="36"/>
      <c r="HPD51" s="36"/>
      <c r="HPE51" s="36"/>
      <c r="HPF51" s="36"/>
      <c r="HPG51" s="36"/>
      <c r="HPH51" s="36"/>
      <c r="HPI51" s="36"/>
      <c r="HPJ51" s="36"/>
      <c r="HPK51" s="36"/>
      <c r="HPL51" s="36"/>
      <c r="HPM51" s="36"/>
      <c r="HPN51" s="36"/>
      <c r="HPO51" s="36"/>
      <c r="HPP51" s="36"/>
      <c r="HPQ51" s="36"/>
      <c r="HPR51" s="36"/>
      <c r="HPS51" s="36"/>
      <c r="HPT51" s="36"/>
      <c r="HPU51" s="36"/>
      <c r="HPV51" s="36"/>
      <c r="HPW51" s="36"/>
      <c r="HPX51" s="36"/>
      <c r="HPY51" s="36"/>
      <c r="HPZ51" s="36"/>
      <c r="HQA51" s="36"/>
      <c r="HQB51" s="36"/>
      <c r="HQC51" s="36"/>
      <c r="HQD51" s="36"/>
      <c r="HQE51" s="36"/>
      <c r="HQF51" s="36"/>
      <c r="HQG51" s="36"/>
      <c r="HQH51" s="36"/>
      <c r="HQI51" s="36"/>
      <c r="HQJ51" s="36"/>
      <c r="HQK51" s="36"/>
      <c r="HQL51" s="36"/>
      <c r="HQM51" s="36"/>
      <c r="HQN51" s="36"/>
      <c r="HQO51" s="36"/>
      <c r="HQP51" s="36"/>
      <c r="HQQ51" s="36"/>
      <c r="HQR51" s="36"/>
      <c r="HQS51" s="36"/>
      <c r="HQT51" s="36"/>
      <c r="HQU51" s="36"/>
      <c r="HQV51" s="36"/>
      <c r="HQW51" s="36"/>
      <c r="HQX51" s="36"/>
      <c r="HQY51" s="36"/>
      <c r="HQZ51" s="36"/>
      <c r="HRA51" s="36"/>
      <c r="HRB51" s="36"/>
      <c r="HRC51" s="36"/>
      <c r="HRD51" s="36"/>
      <c r="HRE51" s="36"/>
      <c r="HRF51" s="36"/>
      <c r="HRG51" s="36"/>
      <c r="HRH51" s="36"/>
      <c r="HRI51" s="36"/>
      <c r="HRJ51" s="36"/>
      <c r="HRK51" s="36"/>
      <c r="HRL51" s="36"/>
      <c r="HRM51" s="36"/>
      <c r="HRN51" s="36"/>
      <c r="HRO51" s="36"/>
      <c r="HRP51" s="36"/>
      <c r="HRQ51" s="36"/>
      <c r="HRR51" s="36"/>
      <c r="HRS51" s="36"/>
      <c r="HRT51" s="36"/>
      <c r="HRU51" s="36"/>
      <c r="HRV51" s="36"/>
      <c r="HRW51" s="36"/>
      <c r="HRX51" s="36"/>
      <c r="HRY51" s="36"/>
      <c r="HRZ51" s="36"/>
      <c r="HSA51" s="36"/>
      <c r="HSB51" s="36"/>
      <c r="HSC51" s="36"/>
      <c r="HSD51" s="36"/>
      <c r="HSE51" s="36"/>
      <c r="HSF51" s="36"/>
      <c r="HSG51" s="36"/>
      <c r="HSH51" s="36"/>
      <c r="HSI51" s="36"/>
      <c r="HSJ51" s="36"/>
      <c r="HSK51" s="36"/>
      <c r="HSL51" s="36"/>
      <c r="HSM51" s="36"/>
      <c r="HSN51" s="36"/>
      <c r="HSO51" s="36"/>
      <c r="HSP51" s="36"/>
      <c r="HSQ51" s="36"/>
      <c r="HSR51" s="36"/>
      <c r="HSS51" s="36"/>
      <c r="HST51" s="36"/>
      <c r="HSU51" s="36"/>
      <c r="HSV51" s="36"/>
      <c r="HSW51" s="36"/>
      <c r="HSX51" s="36"/>
      <c r="HSY51" s="36"/>
      <c r="HSZ51" s="36"/>
      <c r="HTA51" s="36"/>
      <c r="HTB51" s="36"/>
      <c r="HTC51" s="36"/>
      <c r="HTD51" s="36"/>
      <c r="HTE51" s="36"/>
      <c r="HTF51" s="36"/>
      <c r="HTG51" s="36"/>
      <c r="HTH51" s="36"/>
      <c r="HTI51" s="36"/>
      <c r="HTJ51" s="36"/>
      <c r="HTK51" s="36"/>
      <c r="HTL51" s="36"/>
      <c r="HTM51" s="36"/>
      <c r="HTN51" s="36"/>
      <c r="HTO51" s="36"/>
      <c r="HTP51" s="36"/>
      <c r="HTQ51" s="36"/>
      <c r="HTR51" s="36"/>
      <c r="HTS51" s="36"/>
      <c r="HTT51" s="36"/>
      <c r="HTU51" s="36"/>
      <c r="HTV51" s="36"/>
      <c r="HTW51" s="36"/>
      <c r="HTX51" s="36"/>
      <c r="HTY51" s="36"/>
      <c r="HTZ51" s="36"/>
      <c r="HUA51" s="36"/>
      <c r="HUB51" s="36"/>
      <c r="HUC51" s="36"/>
      <c r="HUD51" s="36"/>
      <c r="HUE51" s="36"/>
      <c r="HUF51" s="36"/>
      <c r="HUG51" s="36"/>
      <c r="HUH51" s="36"/>
      <c r="HUI51" s="36"/>
      <c r="HUJ51" s="36"/>
      <c r="HUK51" s="36"/>
      <c r="HUL51" s="36"/>
      <c r="HUM51" s="36"/>
      <c r="HUN51" s="36"/>
      <c r="HUO51" s="36"/>
      <c r="HUP51" s="36"/>
      <c r="HUQ51" s="36"/>
      <c r="HUR51" s="36"/>
      <c r="HUS51" s="36"/>
      <c r="HUT51" s="36"/>
      <c r="HUU51" s="36"/>
      <c r="HUV51" s="36"/>
      <c r="HUW51" s="36"/>
      <c r="HUX51" s="36"/>
      <c r="HUY51" s="36"/>
      <c r="HUZ51" s="36"/>
      <c r="HVA51" s="36"/>
      <c r="HVB51" s="36"/>
      <c r="HVC51" s="36"/>
      <c r="HVD51" s="36"/>
      <c r="HVE51" s="36"/>
      <c r="HVF51" s="36"/>
      <c r="HVG51" s="36"/>
      <c r="HVH51" s="36"/>
      <c r="HVI51" s="36"/>
      <c r="HVJ51" s="36"/>
      <c r="HVK51" s="36"/>
      <c r="HVL51" s="36"/>
      <c r="HVM51" s="36"/>
      <c r="HVN51" s="36"/>
      <c r="HVO51" s="36"/>
      <c r="HVP51" s="36"/>
      <c r="HVQ51" s="36"/>
      <c r="HVR51" s="36"/>
      <c r="HVS51" s="36"/>
      <c r="HVT51" s="36"/>
      <c r="HVU51" s="36"/>
      <c r="HVV51" s="36"/>
      <c r="HVW51" s="36"/>
      <c r="HVX51" s="36"/>
      <c r="HVY51" s="36"/>
      <c r="HVZ51" s="36"/>
      <c r="HWA51" s="36"/>
      <c r="HWB51" s="36"/>
      <c r="HWC51" s="36"/>
      <c r="HWD51" s="36"/>
      <c r="HWE51" s="36"/>
      <c r="HWF51" s="36"/>
      <c r="HWG51" s="36"/>
      <c r="HWH51" s="36"/>
      <c r="HWI51" s="36"/>
      <c r="HWJ51" s="36"/>
      <c r="HWK51" s="36"/>
      <c r="HWL51" s="36"/>
      <c r="HWM51" s="36"/>
      <c r="HWN51" s="36"/>
      <c r="HWO51" s="36"/>
      <c r="HWP51" s="36"/>
      <c r="HWQ51" s="36"/>
      <c r="HWR51" s="36"/>
      <c r="HWS51" s="36"/>
      <c r="HWT51" s="36"/>
      <c r="HWU51" s="36"/>
      <c r="HWV51" s="36"/>
      <c r="HWW51" s="36"/>
      <c r="HWX51" s="36"/>
      <c r="HWY51" s="36"/>
      <c r="HWZ51" s="36"/>
      <c r="HXA51" s="36"/>
      <c r="HXB51" s="36"/>
      <c r="HXC51" s="36"/>
      <c r="HXD51" s="36"/>
      <c r="HXE51" s="36"/>
      <c r="HXF51" s="36"/>
      <c r="HXG51" s="36"/>
      <c r="HXH51" s="36"/>
      <c r="HXI51" s="36"/>
      <c r="HXJ51" s="36"/>
      <c r="HXK51" s="36"/>
      <c r="HXL51" s="36"/>
      <c r="HXM51" s="36"/>
      <c r="HXN51" s="36"/>
      <c r="HXO51" s="36"/>
      <c r="HXP51" s="36"/>
      <c r="HXQ51" s="36"/>
      <c r="HXR51" s="36"/>
      <c r="HXS51" s="36"/>
      <c r="HXT51" s="36"/>
      <c r="HXU51" s="36"/>
      <c r="HXV51" s="36"/>
      <c r="HXW51" s="36"/>
      <c r="HXX51" s="36"/>
      <c r="HXY51" s="36"/>
      <c r="HXZ51" s="36"/>
      <c r="HYA51" s="36"/>
      <c r="HYB51" s="36"/>
      <c r="HYC51" s="36"/>
      <c r="HYD51" s="36"/>
      <c r="HYE51" s="36"/>
      <c r="HYF51" s="36"/>
      <c r="HYG51" s="36"/>
      <c r="HYH51" s="36"/>
      <c r="HYI51" s="36"/>
      <c r="HYJ51" s="36"/>
      <c r="HYK51" s="36"/>
      <c r="HYL51" s="36"/>
      <c r="HYM51" s="36"/>
      <c r="HYN51" s="36"/>
      <c r="HYO51" s="36"/>
      <c r="HYP51" s="36"/>
      <c r="HYQ51" s="36"/>
      <c r="HYR51" s="36"/>
      <c r="HYS51" s="36"/>
      <c r="HYT51" s="36"/>
      <c r="HYU51" s="36"/>
      <c r="HYV51" s="36"/>
      <c r="HYW51" s="36"/>
      <c r="HYX51" s="36"/>
      <c r="HYY51" s="36"/>
      <c r="HYZ51" s="36"/>
      <c r="HZA51" s="36"/>
      <c r="HZB51" s="36"/>
      <c r="HZC51" s="36"/>
      <c r="HZD51" s="36"/>
      <c r="HZE51" s="36"/>
      <c r="HZF51" s="36"/>
      <c r="HZG51" s="36"/>
      <c r="HZH51" s="36"/>
      <c r="HZI51" s="36"/>
      <c r="HZJ51" s="36"/>
      <c r="HZK51" s="36"/>
      <c r="HZL51" s="36"/>
      <c r="HZM51" s="36"/>
      <c r="HZN51" s="36"/>
      <c r="HZO51" s="36"/>
      <c r="HZP51" s="36"/>
      <c r="HZQ51" s="36"/>
      <c r="HZR51" s="36"/>
      <c r="HZS51" s="36"/>
      <c r="HZT51" s="36"/>
      <c r="HZU51" s="36"/>
      <c r="HZV51" s="36"/>
      <c r="HZW51" s="36"/>
      <c r="HZX51" s="36"/>
      <c r="HZY51" s="36"/>
      <c r="HZZ51" s="36"/>
      <c r="IAA51" s="36"/>
      <c r="IAB51" s="36"/>
      <c r="IAC51" s="36"/>
      <c r="IAD51" s="36"/>
      <c r="IAE51" s="36"/>
      <c r="IAF51" s="36"/>
      <c r="IAG51" s="36"/>
      <c r="IAH51" s="36"/>
      <c r="IAI51" s="36"/>
      <c r="IAJ51" s="36"/>
      <c r="IAK51" s="36"/>
      <c r="IAL51" s="36"/>
      <c r="IAM51" s="36"/>
      <c r="IAN51" s="36"/>
      <c r="IAO51" s="36"/>
      <c r="IAP51" s="36"/>
      <c r="IAQ51" s="36"/>
      <c r="IAR51" s="36"/>
      <c r="IAS51" s="36"/>
      <c r="IAT51" s="36"/>
      <c r="IAU51" s="36"/>
      <c r="IAV51" s="36"/>
      <c r="IAW51" s="36"/>
      <c r="IAX51" s="36"/>
      <c r="IAY51" s="36"/>
      <c r="IAZ51" s="36"/>
      <c r="IBA51" s="36"/>
      <c r="IBB51" s="36"/>
      <c r="IBC51" s="36"/>
      <c r="IBD51" s="36"/>
      <c r="IBE51" s="36"/>
      <c r="IBF51" s="36"/>
      <c r="IBG51" s="36"/>
      <c r="IBH51" s="36"/>
      <c r="IBI51" s="36"/>
      <c r="IBJ51" s="36"/>
      <c r="IBK51" s="36"/>
      <c r="IBL51" s="36"/>
      <c r="IBM51" s="36"/>
      <c r="IBN51" s="36"/>
      <c r="IBO51" s="36"/>
      <c r="IBP51" s="36"/>
      <c r="IBQ51" s="36"/>
      <c r="IBR51" s="36"/>
      <c r="IBS51" s="36"/>
      <c r="IBT51" s="36"/>
      <c r="IBU51" s="36"/>
      <c r="IBV51" s="36"/>
      <c r="IBW51" s="36"/>
      <c r="IBX51" s="36"/>
      <c r="IBY51" s="36"/>
      <c r="IBZ51" s="36"/>
      <c r="ICA51" s="36"/>
      <c r="ICB51" s="36"/>
      <c r="ICC51" s="36"/>
      <c r="ICD51" s="36"/>
      <c r="ICE51" s="36"/>
      <c r="ICF51" s="36"/>
      <c r="ICG51" s="36"/>
      <c r="ICH51" s="36"/>
      <c r="ICI51" s="36"/>
      <c r="ICJ51" s="36"/>
      <c r="ICK51" s="36"/>
      <c r="ICL51" s="36"/>
      <c r="ICM51" s="36"/>
      <c r="ICN51" s="36"/>
      <c r="ICO51" s="36"/>
      <c r="ICP51" s="36"/>
      <c r="ICQ51" s="36"/>
      <c r="ICR51" s="36"/>
      <c r="ICS51" s="36"/>
      <c r="ICT51" s="36"/>
      <c r="ICU51" s="36"/>
      <c r="ICV51" s="36"/>
      <c r="ICW51" s="36"/>
      <c r="ICX51" s="36"/>
      <c r="ICY51" s="36"/>
      <c r="ICZ51" s="36"/>
      <c r="IDA51" s="36"/>
      <c r="IDB51" s="36"/>
      <c r="IDC51" s="36"/>
      <c r="IDD51" s="36"/>
      <c r="IDE51" s="36"/>
      <c r="IDF51" s="36"/>
      <c r="IDG51" s="36"/>
      <c r="IDH51" s="36"/>
      <c r="IDI51" s="36"/>
      <c r="IDJ51" s="36"/>
      <c r="IDK51" s="36"/>
      <c r="IDL51" s="36"/>
      <c r="IDM51" s="36"/>
      <c r="IDN51" s="36"/>
      <c r="IDO51" s="36"/>
      <c r="IDP51" s="36"/>
      <c r="IDQ51" s="36"/>
      <c r="IDR51" s="36"/>
      <c r="IDS51" s="36"/>
      <c r="IDT51" s="36"/>
      <c r="IDU51" s="36"/>
      <c r="IDV51" s="36"/>
      <c r="IDW51" s="36"/>
      <c r="IDX51" s="36"/>
      <c r="IDY51" s="36"/>
      <c r="IDZ51" s="36"/>
      <c r="IEA51" s="36"/>
      <c r="IEB51" s="36"/>
      <c r="IEC51" s="36"/>
      <c r="IED51" s="36"/>
      <c r="IEE51" s="36"/>
      <c r="IEF51" s="36"/>
      <c r="IEG51" s="36"/>
      <c r="IEH51" s="36"/>
      <c r="IEI51" s="36"/>
      <c r="IEJ51" s="36"/>
      <c r="IEK51" s="36"/>
      <c r="IEL51" s="36"/>
      <c r="IEM51" s="36"/>
      <c r="IEN51" s="36"/>
      <c r="IEO51" s="36"/>
      <c r="IEP51" s="36"/>
      <c r="IEQ51" s="36"/>
      <c r="IER51" s="36"/>
      <c r="IES51" s="36"/>
      <c r="IET51" s="36"/>
      <c r="IEU51" s="36"/>
      <c r="IEV51" s="36"/>
      <c r="IEW51" s="36"/>
      <c r="IEX51" s="36"/>
      <c r="IEY51" s="36"/>
      <c r="IEZ51" s="36"/>
      <c r="IFA51" s="36"/>
      <c r="IFB51" s="36"/>
      <c r="IFC51" s="36"/>
      <c r="IFD51" s="36"/>
      <c r="IFE51" s="36"/>
      <c r="IFF51" s="36"/>
      <c r="IFG51" s="36"/>
      <c r="IFH51" s="36"/>
      <c r="IFI51" s="36"/>
      <c r="IFJ51" s="36"/>
      <c r="IFK51" s="36"/>
      <c r="IFL51" s="36"/>
      <c r="IFM51" s="36"/>
      <c r="IFN51" s="36"/>
      <c r="IFO51" s="36"/>
      <c r="IFP51" s="36"/>
      <c r="IFQ51" s="36"/>
      <c r="IFR51" s="36"/>
      <c r="IFS51" s="36"/>
      <c r="IFT51" s="36"/>
      <c r="IFU51" s="36"/>
      <c r="IFV51" s="36"/>
      <c r="IFW51" s="36"/>
      <c r="IFX51" s="36"/>
      <c r="IFY51" s="36"/>
      <c r="IFZ51" s="36"/>
      <c r="IGA51" s="36"/>
      <c r="IGB51" s="36"/>
      <c r="IGC51" s="36"/>
      <c r="IGD51" s="36"/>
      <c r="IGE51" s="36"/>
      <c r="IGF51" s="36"/>
      <c r="IGG51" s="36"/>
      <c r="IGH51" s="36"/>
      <c r="IGI51" s="36"/>
      <c r="IGJ51" s="36"/>
      <c r="IGK51" s="36"/>
      <c r="IGL51" s="36"/>
      <c r="IGM51" s="36"/>
      <c r="IGN51" s="36"/>
      <c r="IGO51" s="36"/>
      <c r="IGP51" s="36"/>
      <c r="IGQ51" s="36"/>
      <c r="IGR51" s="36"/>
      <c r="IGS51" s="36"/>
      <c r="IGT51" s="36"/>
      <c r="IGU51" s="36"/>
      <c r="IGV51" s="36"/>
      <c r="IGW51" s="36"/>
      <c r="IGX51" s="36"/>
      <c r="IGY51" s="36"/>
      <c r="IGZ51" s="36"/>
      <c r="IHA51" s="36"/>
      <c r="IHB51" s="36"/>
      <c r="IHC51" s="36"/>
      <c r="IHD51" s="36"/>
      <c r="IHE51" s="36"/>
      <c r="IHF51" s="36"/>
      <c r="IHG51" s="36"/>
      <c r="IHH51" s="36"/>
      <c r="IHI51" s="36"/>
      <c r="IHJ51" s="36"/>
      <c r="IHK51" s="36"/>
      <c r="IHL51" s="36"/>
      <c r="IHM51" s="36"/>
      <c r="IHN51" s="36"/>
      <c r="IHO51" s="36"/>
      <c r="IHP51" s="36"/>
      <c r="IHQ51" s="36"/>
      <c r="IHR51" s="36"/>
      <c r="IHS51" s="36"/>
      <c r="IHT51" s="36"/>
      <c r="IHU51" s="36"/>
      <c r="IHV51" s="36"/>
      <c r="IHW51" s="36"/>
      <c r="IHX51" s="36"/>
      <c r="IHY51" s="36"/>
      <c r="IHZ51" s="36"/>
      <c r="IIA51" s="36"/>
      <c r="IIB51" s="36"/>
      <c r="IIC51" s="36"/>
      <c r="IID51" s="36"/>
      <c r="IIE51" s="36"/>
      <c r="IIF51" s="36"/>
      <c r="IIG51" s="36"/>
      <c r="IIH51" s="36"/>
      <c r="III51" s="36"/>
      <c r="IIJ51" s="36"/>
      <c r="IIK51" s="36"/>
      <c r="IIL51" s="36"/>
      <c r="IIM51" s="36"/>
      <c r="IIN51" s="36"/>
      <c r="IIO51" s="36"/>
      <c r="IIP51" s="36"/>
      <c r="IIQ51" s="36"/>
      <c r="IIR51" s="36"/>
      <c r="IIS51" s="36"/>
      <c r="IIT51" s="36"/>
      <c r="IIU51" s="36"/>
      <c r="IIV51" s="36"/>
      <c r="IIW51" s="36"/>
      <c r="IIX51" s="36"/>
      <c r="IIY51" s="36"/>
      <c r="IIZ51" s="36"/>
      <c r="IJA51" s="36"/>
      <c r="IJB51" s="36"/>
      <c r="IJC51" s="36"/>
      <c r="IJD51" s="36"/>
      <c r="IJE51" s="36"/>
      <c r="IJF51" s="36"/>
      <c r="IJG51" s="36"/>
      <c r="IJH51" s="36"/>
      <c r="IJI51" s="36"/>
      <c r="IJJ51" s="36"/>
      <c r="IJK51" s="36"/>
      <c r="IJL51" s="36"/>
      <c r="IJM51" s="36"/>
      <c r="IJN51" s="36"/>
      <c r="IJO51" s="36"/>
      <c r="IJP51" s="36"/>
      <c r="IJQ51" s="36"/>
      <c r="IJR51" s="36"/>
      <c r="IJS51" s="36"/>
      <c r="IJT51" s="36"/>
      <c r="IJU51" s="36"/>
      <c r="IJV51" s="36"/>
      <c r="IJW51" s="36"/>
      <c r="IJX51" s="36"/>
      <c r="IJY51" s="36"/>
      <c r="IJZ51" s="36"/>
      <c r="IKA51" s="36"/>
      <c r="IKB51" s="36"/>
      <c r="IKC51" s="36"/>
      <c r="IKD51" s="36"/>
      <c r="IKE51" s="36"/>
      <c r="IKF51" s="36"/>
      <c r="IKG51" s="36"/>
      <c r="IKH51" s="36"/>
      <c r="IKI51" s="36"/>
      <c r="IKJ51" s="36"/>
      <c r="IKK51" s="36"/>
      <c r="IKL51" s="36"/>
      <c r="IKM51" s="36"/>
      <c r="IKN51" s="36"/>
      <c r="IKO51" s="36"/>
      <c r="IKP51" s="36"/>
      <c r="IKQ51" s="36"/>
      <c r="IKR51" s="36"/>
      <c r="IKS51" s="36"/>
      <c r="IKT51" s="36"/>
      <c r="IKU51" s="36"/>
      <c r="IKV51" s="36"/>
      <c r="IKW51" s="36"/>
      <c r="IKX51" s="36"/>
      <c r="IKY51" s="36"/>
      <c r="IKZ51" s="36"/>
      <c r="ILA51" s="36"/>
      <c r="ILB51" s="36"/>
      <c r="ILC51" s="36"/>
      <c r="ILD51" s="36"/>
      <c r="ILE51" s="36"/>
      <c r="ILF51" s="36"/>
      <c r="ILG51" s="36"/>
      <c r="ILH51" s="36"/>
      <c r="ILI51" s="36"/>
      <c r="ILJ51" s="36"/>
      <c r="ILK51" s="36"/>
      <c r="ILL51" s="36"/>
      <c r="ILM51" s="36"/>
      <c r="ILN51" s="36"/>
      <c r="ILO51" s="36"/>
      <c r="ILP51" s="36"/>
      <c r="ILQ51" s="36"/>
      <c r="ILR51" s="36"/>
      <c r="ILS51" s="36"/>
      <c r="ILT51" s="36"/>
      <c r="ILU51" s="36"/>
      <c r="ILV51" s="36"/>
      <c r="ILW51" s="36"/>
      <c r="ILX51" s="36"/>
      <c r="ILY51" s="36"/>
      <c r="ILZ51" s="36"/>
      <c r="IMA51" s="36"/>
      <c r="IMB51" s="36"/>
      <c r="IMC51" s="36"/>
      <c r="IMD51" s="36"/>
      <c r="IME51" s="36"/>
      <c r="IMF51" s="36"/>
      <c r="IMG51" s="36"/>
      <c r="IMH51" s="36"/>
      <c r="IMI51" s="36"/>
      <c r="IMJ51" s="36"/>
      <c r="IMK51" s="36"/>
      <c r="IML51" s="36"/>
      <c r="IMM51" s="36"/>
      <c r="IMN51" s="36"/>
      <c r="IMO51" s="36"/>
      <c r="IMP51" s="36"/>
      <c r="IMQ51" s="36"/>
      <c r="IMR51" s="36"/>
      <c r="IMS51" s="36"/>
      <c r="IMT51" s="36"/>
      <c r="IMU51" s="36"/>
      <c r="IMV51" s="36"/>
      <c r="IMW51" s="36"/>
      <c r="IMX51" s="36"/>
      <c r="IMY51" s="36"/>
      <c r="IMZ51" s="36"/>
      <c r="INA51" s="36"/>
      <c r="INB51" s="36"/>
      <c r="INC51" s="36"/>
      <c r="IND51" s="36"/>
      <c r="INE51" s="36"/>
      <c r="INF51" s="36"/>
      <c r="ING51" s="36"/>
      <c r="INH51" s="36"/>
      <c r="INI51" s="36"/>
      <c r="INJ51" s="36"/>
      <c r="INK51" s="36"/>
      <c r="INL51" s="36"/>
      <c r="INM51" s="36"/>
      <c r="INN51" s="36"/>
      <c r="INO51" s="36"/>
      <c r="INP51" s="36"/>
      <c r="INQ51" s="36"/>
      <c r="INR51" s="36"/>
      <c r="INS51" s="36"/>
      <c r="INT51" s="36"/>
      <c r="INU51" s="36"/>
      <c r="INV51" s="36"/>
      <c r="INW51" s="36"/>
      <c r="INX51" s="36"/>
      <c r="INY51" s="36"/>
      <c r="INZ51" s="36"/>
      <c r="IOA51" s="36"/>
      <c r="IOB51" s="36"/>
      <c r="IOC51" s="36"/>
      <c r="IOD51" s="36"/>
      <c r="IOE51" s="36"/>
      <c r="IOF51" s="36"/>
      <c r="IOG51" s="36"/>
      <c r="IOH51" s="36"/>
      <c r="IOI51" s="36"/>
      <c r="IOJ51" s="36"/>
      <c r="IOK51" s="36"/>
      <c r="IOL51" s="36"/>
      <c r="IOM51" s="36"/>
      <c r="ION51" s="36"/>
      <c r="IOO51" s="36"/>
      <c r="IOP51" s="36"/>
      <c r="IOQ51" s="36"/>
      <c r="IOR51" s="36"/>
      <c r="IOS51" s="36"/>
      <c r="IOT51" s="36"/>
      <c r="IOU51" s="36"/>
      <c r="IOV51" s="36"/>
      <c r="IOW51" s="36"/>
      <c r="IOX51" s="36"/>
      <c r="IOY51" s="36"/>
      <c r="IOZ51" s="36"/>
      <c r="IPA51" s="36"/>
      <c r="IPB51" s="36"/>
      <c r="IPC51" s="36"/>
      <c r="IPD51" s="36"/>
      <c r="IPE51" s="36"/>
      <c r="IPF51" s="36"/>
      <c r="IPG51" s="36"/>
      <c r="IPH51" s="36"/>
      <c r="IPI51" s="36"/>
      <c r="IPJ51" s="36"/>
      <c r="IPK51" s="36"/>
      <c r="IPL51" s="36"/>
      <c r="IPM51" s="36"/>
      <c r="IPN51" s="36"/>
      <c r="IPO51" s="36"/>
      <c r="IPP51" s="36"/>
      <c r="IPQ51" s="36"/>
      <c r="IPR51" s="36"/>
      <c r="IPS51" s="36"/>
      <c r="IPT51" s="36"/>
      <c r="IPU51" s="36"/>
      <c r="IPV51" s="36"/>
      <c r="IPW51" s="36"/>
      <c r="IPX51" s="36"/>
      <c r="IPY51" s="36"/>
      <c r="IPZ51" s="36"/>
      <c r="IQA51" s="36"/>
      <c r="IQB51" s="36"/>
      <c r="IQC51" s="36"/>
      <c r="IQD51" s="36"/>
      <c r="IQE51" s="36"/>
      <c r="IQF51" s="36"/>
      <c r="IQG51" s="36"/>
      <c r="IQH51" s="36"/>
      <c r="IQI51" s="36"/>
      <c r="IQJ51" s="36"/>
      <c r="IQK51" s="36"/>
      <c r="IQL51" s="36"/>
      <c r="IQM51" s="36"/>
      <c r="IQN51" s="36"/>
      <c r="IQO51" s="36"/>
      <c r="IQP51" s="36"/>
      <c r="IQQ51" s="36"/>
      <c r="IQR51" s="36"/>
      <c r="IQS51" s="36"/>
      <c r="IQT51" s="36"/>
      <c r="IQU51" s="36"/>
      <c r="IQV51" s="36"/>
      <c r="IQW51" s="36"/>
      <c r="IQX51" s="36"/>
      <c r="IQY51" s="36"/>
      <c r="IQZ51" s="36"/>
      <c r="IRA51" s="36"/>
      <c r="IRB51" s="36"/>
      <c r="IRC51" s="36"/>
      <c r="IRD51" s="36"/>
      <c r="IRE51" s="36"/>
      <c r="IRF51" s="36"/>
      <c r="IRG51" s="36"/>
      <c r="IRH51" s="36"/>
      <c r="IRI51" s="36"/>
      <c r="IRJ51" s="36"/>
      <c r="IRK51" s="36"/>
      <c r="IRL51" s="36"/>
      <c r="IRM51" s="36"/>
      <c r="IRN51" s="36"/>
      <c r="IRO51" s="36"/>
      <c r="IRP51" s="36"/>
      <c r="IRQ51" s="36"/>
      <c r="IRR51" s="36"/>
      <c r="IRS51" s="36"/>
      <c r="IRT51" s="36"/>
      <c r="IRU51" s="36"/>
      <c r="IRV51" s="36"/>
      <c r="IRW51" s="36"/>
      <c r="IRX51" s="36"/>
      <c r="IRY51" s="36"/>
      <c r="IRZ51" s="36"/>
      <c r="ISA51" s="36"/>
      <c r="ISB51" s="36"/>
      <c r="ISC51" s="36"/>
      <c r="ISD51" s="36"/>
      <c r="ISE51" s="36"/>
      <c r="ISF51" s="36"/>
      <c r="ISG51" s="36"/>
      <c r="ISH51" s="36"/>
      <c r="ISI51" s="36"/>
      <c r="ISJ51" s="36"/>
      <c r="ISK51" s="36"/>
      <c r="ISL51" s="36"/>
      <c r="ISM51" s="36"/>
      <c r="ISN51" s="36"/>
      <c r="ISO51" s="36"/>
      <c r="ISP51" s="36"/>
      <c r="ISQ51" s="36"/>
      <c r="ISR51" s="36"/>
      <c r="ISS51" s="36"/>
      <c r="IST51" s="36"/>
      <c r="ISU51" s="36"/>
      <c r="ISV51" s="36"/>
      <c r="ISW51" s="36"/>
      <c r="ISX51" s="36"/>
      <c r="ISY51" s="36"/>
      <c r="ISZ51" s="36"/>
      <c r="ITA51" s="36"/>
      <c r="ITB51" s="36"/>
      <c r="ITC51" s="36"/>
      <c r="ITD51" s="36"/>
      <c r="ITE51" s="36"/>
      <c r="ITF51" s="36"/>
      <c r="ITG51" s="36"/>
      <c r="ITH51" s="36"/>
      <c r="ITI51" s="36"/>
      <c r="ITJ51" s="36"/>
      <c r="ITK51" s="36"/>
      <c r="ITL51" s="36"/>
      <c r="ITM51" s="36"/>
      <c r="ITN51" s="36"/>
      <c r="ITO51" s="36"/>
      <c r="ITP51" s="36"/>
      <c r="ITQ51" s="36"/>
      <c r="ITR51" s="36"/>
      <c r="ITS51" s="36"/>
      <c r="ITT51" s="36"/>
      <c r="ITU51" s="36"/>
      <c r="ITV51" s="36"/>
      <c r="ITW51" s="36"/>
      <c r="ITX51" s="36"/>
      <c r="ITY51" s="36"/>
      <c r="ITZ51" s="36"/>
      <c r="IUA51" s="36"/>
      <c r="IUB51" s="36"/>
      <c r="IUC51" s="36"/>
      <c r="IUD51" s="36"/>
      <c r="IUE51" s="36"/>
      <c r="IUF51" s="36"/>
      <c r="IUG51" s="36"/>
      <c r="IUH51" s="36"/>
      <c r="IUI51" s="36"/>
      <c r="IUJ51" s="36"/>
      <c r="IUK51" s="36"/>
      <c r="IUL51" s="36"/>
      <c r="IUM51" s="36"/>
      <c r="IUN51" s="36"/>
      <c r="IUO51" s="36"/>
      <c r="IUP51" s="36"/>
      <c r="IUQ51" s="36"/>
      <c r="IUR51" s="36"/>
      <c r="IUS51" s="36"/>
      <c r="IUT51" s="36"/>
      <c r="IUU51" s="36"/>
      <c r="IUV51" s="36"/>
      <c r="IUW51" s="36"/>
      <c r="IUX51" s="36"/>
      <c r="IUY51" s="36"/>
      <c r="IUZ51" s="36"/>
      <c r="IVA51" s="36"/>
      <c r="IVB51" s="36"/>
      <c r="IVC51" s="36"/>
      <c r="IVD51" s="36"/>
      <c r="IVE51" s="36"/>
      <c r="IVF51" s="36"/>
      <c r="IVG51" s="36"/>
      <c r="IVH51" s="36"/>
      <c r="IVI51" s="36"/>
      <c r="IVJ51" s="36"/>
      <c r="IVK51" s="36"/>
      <c r="IVL51" s="36"/>
      <c r="IVM51" s="36"/>
      <c r="IVN51" s="36"/>
      <c r="IVO51" s="36"/>
      <c r="IVP51" s="36"/>
      <c r="IVQ51" s="36"/>
      <c r="IVR51" s="36"/>
      <c r="IVS51" s="36"/>
      <c r="IVT51" s="36"/>
      <c r="IVU51" s="36"/>
      <c r="IVV51" s="36"/>
      <c r="IVW51" s="36"/>
      <c r="IVX51" s="36"/>
      <c r="IVY51" s="36"/>
      <c r="IVZ51" s="36"/>
      <c r="IWA51" s="36"/>
      <c r="IWB51" s="36"/>
      <c r="IWC51" s="36"/>
      <c r="IWD51" s="36"/>
      <c r="IWE51" s="36"/>
      <c r="IWF51" s="36"/>
      <c r="IWG51" s="36"/>
      <c r="IWH51" s="36"/>
      <c r="IWI51" s="36"/>
      <c r="IWJ51" s="36"/>
      <c r="IWK51" s="36"/>
      <c r="IWL51" s="36"/>
      <c r="IWM51" s="36"/>
      <c r="IWN51" s="36"/>
      <c r="IWO51" s="36"/>
      <c r="IWP51" s="36"/>
      <c r="IWQ51" s="36"/>
      <c r="IWR51" s="36"/>
      <c r="IWS51" s="36"/>
      <c r="IWT51" s="36"/>
      <c r="IWU51" s="36"/>
      <c r="IWV51" s="36"/>
      <c r="IWW51" s="36"/>
      <c r="IWX51" s="36"/>
      <c r="IWY51" s="36"/>
      <c r="IWZ51" s="36"/>
      <c r="IXA51" s="36"/>
      <c r="IXB51" s="36"/>
      <c r="IXC51" s="36"/>
      <c r="IXD51" s="36"/>
      <c r="IXE51" s="36"/>
      <c r="IXF51" s="36"/>
      <c r="IXG51" s="36"/>
      <c r="IXH51" s="36"/>
      <c r="IXI51" s="36"/>
      <c r="IXJ51" s="36"/>
      <c r="IXK51" s="36"/>
      <c r="IXL51" s="36"/>
      <c r="IXM51" s="36"/>
      <c r="IXN51" s="36"/>
      <c r="IXO51" s="36"/>
      <c r="IXP51" s="36"/>
      <c r="IXQ51" s="36"/>
      <c r="IXR51" s="36"/>
      <c r="IXS51" s="36"/>
      <c r="IXT51" s="36"/>
      <c r="IXU51" s="36"/>
      <c r="IXV51" s="36"/>
      <c r="IXW51" s="36"/>
      <c r="IXX51" s="36"/>
      <c r="IXY51" s="36"/>
      <c r="IXZ51" s="36"/>
      <c r="IYA51" s="36"/>
      <c r="IYB51" s="36"/>
      <c r="IYC51" s="36"/>
      <c r="IYD51" s="36"/>
      <c r="IYE51" s="36"/>
      <c r="IYF51" s="36"/>
      <c r="IYG51" s="36"/>
      <c r="IYH51" s="36"/>
      <c r="IYI51" s="36"/>
      <c r="IYJ51" s="36"/>
      <c r="IYK51" s="36"/>
      <c r="IYL51" s="36"/>
      <c r="IYM51" s="36"/>
      <c r="IYN51" s="36"/>
      <c r="IYO51" s="36"/>
      <c r="IYP51" s="36"/>
      <c r="IYQ51" s="36"/>
      <c r="IYR51" s="36"/>
      <c r="IYS51" s="36"/>
      <c r="IYT51" s="36"/>
      <c r="IYU51" s="36"/>
      <c r="IYV51" s="36"/>
      <c r="IYW51" s="36"/>
      <c r="IYX51" s="36"/>
      <c r="IYY51" s="36"/>
      <c r="IYZ51" s="36"/>
      <c r="IZA51" s="36"/>
      <c r="IZB51" s="36"/>
      <c r="IZC51" s="36"/>
      <c r="IZD51" s="36"/>
      <c r="IZE51" s="36"/>
      <c r="IZF51" s="36"/>
      <c r="IZG51" s="36"/>
      <c r="IZH51" s="36"/>
      <c r="IZI51" s="36"/>
      <c r="IZJ51" s="36"/>
      <c r="IZK51" s="36"/>
      <c r="IZL51" s="36"/>
      <c r="IZM51" s="36"/>
      <c r="IZN51" s="36"/>
      <c r="IZO51" s="36"/>
      <c r="IZP51" s="36"/>
      <c r="IZQ51" s="36"/>
      <c r="IZR51" s="36"/>
      <c r="IZS51" s="36"/>
      <c r="IZT51" s="36"/>
      <c r="IZU51" s="36"/>
      <c r="IZV51" s="36"/>
      <c r="IZW51" s="36"/>
      <c r="IZX51" s="36"/>
      <c r="IZY51" s="36"/>
      <c r="IZZ51" s="36"/>
      <c r="JAA51" s="36"/>
      <c r="JAB51" s="36"/>
      <c r="JAC51" s="36"/>
      <c r="JAD51" s="36"/>
      <c r="JAE51" s="36"/>
      <c r="JAF51" s="36"/>
      <c r="JAG51" s="36"/>
      <c r="JAH51" s="36"/>
      <c r="JAI51" s="36"/>
      <c r="JAJ51" s="36"/>
      <c r="JAK51" s="36"/>
      <c r="JAL51" s="36"/>
      <c r="JAM51" s="36"/>
      <c r="JAN51" s="36"/>
      <c r="JAO51" s="36"/>
      <c r="JAP51" s="36"/>
      <c r="JAQ51" s="36"/>
      <c r="JAR51" s="36"/>
      <c r="JAS51" s="36"/>
      <c r="JAT51" s="36"/>
      <c r="JAU51" s="36"/>
      <c r="JAV51" s="36"/>
      <c r="JAW51" s="36"/>
      <c r="JAX51" s="36"/>
      <c r="JAY51" s="36"/>
      <c r="JAZ51" s="36"/>
      <c r="JBA51" s="36"/>
      <c r="JBB51" s="36"/>
      <c r="JBC51" s="36"/>
      <c r="JBD51" s="36"/>
      <c r="JBE51" s="36"/>
      <c r="JBF51" s="36"/>
      <c r="JBG51" s="36"/>
      <c r="JBH51" s="36"/>
      <c r="JBI51" s="36"/>
      <c r="JBJ51" s="36"/>
      <c r="JBK51" s="36"/>
      <c r="JBL51" s="36"/>
      <c r="JBM51" s="36"/>
      <c r="JBN51" s="36"/>
      <c r="JBO51" s="36"/>
      <c r="JBP51" s="36"/>
      <c r="JBQ51" s="36"/>
      <c r="JBR51" s="36"/>
      <c r="JBS51" s="36"/>
      <c r="JBT51" s="36"/>
      <c r="JBU51" s="36"/>
      <c r="JBV51" s="36"/>
      <c r="JBW51" s="36"/>
      <c r="JBX51" s="36"/>
      <c r="JBY51" s="36"/>
      <c r="JBZ51" s="36"/>
      <c r="JCA51" s="36"/>
      <c r="JCB51" s="36"/>
      <c r="JCC51" s="36"/>
      <c r="JCD51" s="36"/>
      <c r="JCE51" s="36"/>
      <c r="JCF51" s="36"/>
      <c r="JCG51" s="36"/>
      <c r="JCH51" s="36"/>
      <c r="JCI51" s="36"/>
      <c r="JCJ51" s="36"/>
      <c r="JCK51" s="36"/>
      <c r="JCL51" s="36"/>
      <c r="JCM51" s="36"/>
      <c r="JCN51" s="36"/>
      <c r="JCO51" s="36"/>
      <c r="JCP51" s="36"/>
      <c r="JCQ51" s="36"/>
      <c r="JCR51" s="36"/>
      <c r="JCS51" s="36"/>
      <c r="JCT51" s="36"/>
      <c r="JCU51" s="36"/>
      <c r="JCV51" s="36"/>
      <c r="JCW51" s="36"/>
      <c r="JCX51" s="36"/>
      <c r="JCY51" s="36"/>
      <c r="JCZ51" s="36"/>
      <c r="JDA51" s="36"/>
      <c r="JDB51" s="36"/>
      <c r="JDC51" s="36"/>
      <c r="JDD51" s="36"/>
      <c r="JDE51" s="36"/>
      <c r="JDF51" s="36"/>
      <c r="JDG51" s="36"/>
      <c r="JDH51" s="36"/>
      <c r="JDI51" s="36"/>
      <c r="JDJ51" s="36"/>
      <c r="JDK51" s="36"/>
      <c r="JDL51" s="36"/>
      <c r="JDM51" s="36"/>
      <c r="JDN51" s="36"/>
      <c r="JDO51" s="36"/>
      <c r="JDP51" s="36"/>
      <c r="JDQ51" s="36"/>
      <c r="JDR51" s="36"/>
      <c r="JDS51" s="36"/>
      <c r="JDT51" s="36"/>
      <c r="JDU51" s="36"/>
      <c r="JDV51" s="36"/>
      <c r="JDW51" s="36"/>
      <c r="JDX51" s="36"/>
      <c r="JDY51" s="36"/>
      <c r="JDZ51" s="36"/>
      <c r="JEA51" s="36"/>
      <c r="JEB51" s="36"/>
      <c r="JEC51" s="36"/>
      <c r="JED51" s="36"/>
      <c r="JEE51" s="36"/>
      <c r="JEF51" s="36"/>
      <c r="JEG51" s="36"/>
      <c r="JEH51" s="36"/>
      <c r="JEI51" s="36"/>
      <c r="JEJ51" s="36"/>
      <c r="JEK51" s="36"/>
      <c r="JEL51" s="36"/>
      <c r="JEM51" s="36"/>
      <c r="JEN51" s="36"/>
      <c r="JEO51" s="36"/>
      <c r="JEP51" s="36"/>
      <c r="JEQ51" s="36"/>
      <c r="JER51" s="36"/>
      <c r="JES51" s="36"/>
      <c r="JET51" s="36"/>
      <c r="JEU51" s="36"/>
      <c r="JEV51" s="36"/>
      <c r="JEW51" s="36"/>
      <c r="JEX51" s="36"/>
      <c r="JEY51" s="36"/>
      <c r="JEZ51" s="36"/>
      <c r="JFA51" s="36"/>
      <c r="JFB51" s="36"/>
      <c r="JFC51" s="36"/>
      <c r="JFD51" s="36"/>
      <c r="JFE51" s="36"/>
      <c r="JFF51" s="36"/>
      <c r="JFG51" s="36"/>
      <c r="JFH51" s="36"/>
      <c r="JFI51" s="36"/>
      <c r="JFJ51" s="36"/>
      <c r="JFK51" s="36"/>
      <c r="JFL51" s="36"/>
      <c r="JFM51" s="36"/>
      <c r="JFN51" s="36"/>
      <c r="JFO51" s="36"/>
      <c r="JFP51" s="36"/>
      <c r="JFQ51" s="36"/>
      <c r="JFR51" s="36"/>
      <c r="JFS51" s="36"/>
      <c r="JFT51" s="36"/>
      <c r="JFU51" s="36"/>
      <c r="JFV51" s="36"/>
      <c r="JFW51" s="36"/>
      <c r="JFX51" s="36"/>
      <c r="JFY51" s="36"/>
      <c r="JFZ51" s="36"/>
      <c r="JGA51" s="36"/>
      <c r="JGB51" s="36"/>
      <c r="JGC51" s="36"/>
      <c r="JGD51" s="36"/>
      <c r="JGE51" s="36"/>
      <c r="JGF51" s="36"/>
      <c r="JGG51" s="36"/>
      <c r="JGH51" s="36"/>
      <c r="JGI51" s="36"/>
      <c r="JGJ51" s="36"/>
      <c r="JGK51" s="36"/>
      <c r="JGL51" s="36"/>
      <c r="JGM51" s="36"/>
      <c r="JGN51" s="36"/>
      <c r="JGO51" s="36"/>
      <c r="JGP51" s="36"/>
      <c r="JGQ51" s="36"/>
      <c r="JGR51" s="36"/>
      <c r="JGS51" s="36"/>
      <c r="JGT51" s="36"/>
      <c r="JGU51" s="36"/>
      <c r="JGV51" s="36"/>
      <c r="JGW51" s="36"/>
      <c r="JGX51" s="36"/>
      <c r="JGY51" s="36"/>
      <c r="JGZ51" s="36"/>
      <c r="JHA51" s="36"/>
      <c r="JHB51" s="36"/>
      <c r="JHC51" s="36"/>
      <c r="JHD51" s="36"/>
      <c r="JHE51" s="36"/>
      <c r="JHF51" s="36"/>
      <c r="JHG51" s="36"/>
      <c r="JHH51" s="36"/>
      <c r="JHI51" s="36"/>
      <c r="JHJ51" s="36"/>
      <c r="JHK51" s="36"/>
      <c r="JHL51" s="36"/>
      <c r="JHM51" s="36"/>
      <c r="JHN51" s="36"/>
      <c r="JHO51" s="36"/>
      <c r="JHP51" s="36"/>
      <c r="JHQ51" s="36"/>
      <c r="JHR51" s="36"/>
      <c r="JHS51" s="36"/>
      <c r="JHT51" s="36"/>
      <c r="JHU51" s="36"/>
      <c r="JHV51" s="36"/>
      <c r="JHW51" s="36"/>
      <c r="JHX51" s="36"/>
      <c r="JHY51" s="36"/>
      <c r="JHZ51" s="36"/>
      <c r="JIA51" s="36"/>
      <c r="JIB51" s="36"/>
      <c r="JIC51" s="36"/>
      <c r="JID51" s="36"/>
      <c r="JIE51" s="36"/>
      <c r="JIF51" s="36"/>
      <c r="JIG51" s="36"/>
      <c r="JIH51" s="36"/>
      <c r="JII51" s="36"/>
      <c r="JIJ51" s="36"/>
      <c r="JIK51" s="36"/>
      <c r="JIL51" s="36"/>
      <c r="JIM51" s="36"/>
      <c r="JIN51" s="36"/>
      <c r="JIO51" s="36"/>
      <c r="JIP51" s="36"/>
      <c r="JIQ51" s="36"/>
      <c r="JIR51" s="36"/>
      <c r="JIS51" s="36"/>
      <c r="JIT51" s="36"/>
      <c r="JIU51" s="36"/>
      <c r="JIV51" s="36"/>
      <c r="JIW51" s="36"/>
      <c r="JIX51" s="36"/>
      <c r="JIY51" s="36"/>
      <c r="JIZ51" s="36"/>
      <c r="JJA51" s="36"/>
      <c r="JJB51" s="36"/>
      <c r="JJC51" s="36"/>
      <c r="JJD51" s="36"/>
      <c r="JJE51" s="36"/>
      <c r="JJF51" s="36"/>
      <c r="JJG51" s="36"/>
      <c r="JJH51" s="36"/>
      <c r="JJI51" s="36"/>
      <c r="JJJ51" s="36"/>
      <c r="JJK51" s="36"/>
      <c r="JJL51" s="36"/>
      <c r="JJM51" s="36"/>
      <c r="JJN51" s="36"/>
      <c r="JJO51" s="36"/>
      <c r="JJP51" s="36"/>
      <c r="JJQ51" s="36"/>
      <c r="JJR51" s="36"/>
      <c r="JJS51" s="36"/>
      <c r="JJT51" s="36"/>
      <c r="JJU51" s="36"/>
      <c r="JJV51" s="36"/>
      <c r="JJW51" s="36"/>
      <c r="JJX51" s="36"/>
      <c r="JJY51" s="36"/>
      <c r="JJZ51" s="36"/>
      <c r="JKA51" s="36"/>
      <c r="JKB51" s="36"/>
      <c r="JKC51" s="36"/>
      <c r="JKD51" s="36"/>
      <c r="JKE51" s="36"/>
      <c r="JKF51" s="36"/>
      <c r="JKG51" s="36"/>
      <c r="JKH51" s="36"/>
      <c r="JKI51" s="36"/>
      <c r="JKJ51" s="36"/>
      <c r="JKK51" s="36"/>
      <c r="JKL51" s="36"/>
      <c r="JKM51" s="36"/>
      <c r="JKN51" s="36"/>
      <c r="JKO51" s="36"/>
      <c r="JKP51" s="36"/>
      <c r="JKQ51" s="36"/>
      <c r="JKR51" s="36"/>
      <c r="JKS51" s="36"/>
      <c r="JKT51" s="36"/>
      <c r="JKU51" s="36"/>
      <c r="JKV51" s="36"/>
      <c r="JKW51" s="36"/>
      <c r="JKX51" s="36"/>
      <c r="JKY51" s="36"/>
      <c r="JKZ51" s="36"/>
      <c r="JLA51" s="36"/>
      <c r="JLB51" s="36"/>
      <c r="JLC51" s="36"/>
      <c r="JLD51" s="36"/>
      <c r="JLE51" s="36"/>
      <c r="JLF51" s="36"/>
      <c r="JLG51" s="36"/>
      <c r="JLH51" s="36"/>
      <c r="JLI51" s="36"/>
      <c r="JLJ51" s="36"/>
      <c r="JLK51" s="36"/>
      <c r="JLL51" s="36"/>
      <c r="JLM51" s="36"/>
      <c r="JLN51" s="36"/>
      <c r="JLO51" s="36"/>
      <c r="JLP51" s="36"/>
      <c r="JLQ51" s="36"/>
      <c r="JLR51" s="36"/>
      <c r="JLS51" s="36"/>
      <c r="JLT51" s="36"/>
      <c r="JLU51" s="36"/>
      <c r="JLV51" s="36"/>
      <c r="JLW51" s="36"/>
      <c r="JLX51" s="36"/>
      <c r="JLY51" s="36"/>
      <c r="JLZ51" s="36"/>
      <c r="JMA51" s="36"/>
      <c r="JMB51" s="36"/>
      <c r="JMC51" s="36"/>
      <c r="JMD51" s="36"/>
      <c r="JME51" s="36"/>
      <c r="JMF51" s="36"/>
      <c r="JMG51" s="36"/>
      <c r="JMH51" s="36"/>
      <c r="JMI51" s="36"/>
      <c r="JMJ51" s="36"/>
      <c r="JMK51" s="36"/>
      <c r="JML51" s="36"/>
      <c r="JMM51" s="36"/>
      <c r="JMN51" s="36"/>
      <c r="JMO51" s="36"/>
      <c r="JMP51" s="36"/>
      <c r="JMQ51" s="36"/>
      <c r="JMR51" s="36"/>
      <c r="JMS51" s="36"/>
      <c r="JMT51" s="36"/>
      <c r="JMU51" s="36"/>
      <c r="JMV51" s="36"/>
      <c r="JMW51" s="36"/>
      <c r="JMX51" s="36"/>
      <c r="JMY51" s="36"/>
      <c r="JMZ51" s="36"/>
      <c r="JNA51" s="36"/>
      <c r="JNB51" s="36"/>
      <c r="JNC51" s="36"/>
      <c r="JND51" s="36"/>
      <c r="JNE51" s="36"/>
      <c r="JNF51" s="36"/>
      <c r="JNG51" s="36"/>
      <c r="JNH51" s="36"/>
      <c r="JNI51" s="36"/>
      <c r="JNJ51" s="36"/>
      <c r="JNK51" s="36"/>
      <c r="JNL51" s="36"/>
      <c r="JNM51" s="36"/>
      <c r="JNN51" s="36"/>
      <c r="JNO51" s="36"/>
      <c r="JNP51" s="36"/>
      <c r="JNQ51" s="36"/>
      <c r="JNR51" s="36"/>
      <c r="JNS51" s="36"/>
      <c r="JNT51" s="36"/>
      <c r="JNU51" s="36"/>
      <c r="JNV51" s="36"/>
      <c r="JNW51" s="36"/>
      <c r="JNX51" s="36"/>
      <c r="JNY51" s="36"/>
      <c r="JNZ51" s="36"/>
      <c r="JOA51" s="36"/>
      <c r="JOB51" s="36"/>
      <c r="JOC51" s="36"/>
      <c r="JOD51" s="36"/>
      <c r="JOE51" s="36"/>
      <c r="JOF51" s="36"/>
      <c r="JOG51" s="36"/>
      <c r="JOH51" s="36"/>
      <c r="JOI51" s="36"/>
      <c r="JOJ51" s="36"/>
      <c r="JOK51" s="36"/>
      <c r="JOL51" s="36"/>
      <c r="JOM51" s="36"/>
      <c r="JON51" s="36"/>
      <c r="JOO51" s="36"/>
      <c r="JOP51" s="36"/>
      <c r="JOQ51" s="36"/>
      <c r="JOR51" s="36"/>
      <c r="JOS51" s="36"/>
      <c r="JOT51" s="36"/>
      <c r="JOU51" s="36"/>
      <c r="JOV51" s="36"/>
      <c r="JOW51" s="36"/>
      <c r="JOX51" s="36"/>
      <c r="JOY51" s="36"/>
      <c r="JOZ51" s="36"/>
      <c r="JPA51" s="36"/>
      <c r="JPB51" s="36"/>
      <c r="JPC51" s="36"/>
      <c r="JPD51" s="36"/>
      <c r="JPE51" s="36"/>
      <c r="JPF51" s="36"/>
      <c r="JPG51" s="36"/>
      <c r="JPH51" s="36"/>
      <c r="JPI51" s="36"/>
      <c r="JPJ51" s="36"/>
      <c r="JPK51" s="36"/>
      <c r="JPL51" s="36"/>
      <c r="JPM51" s="36"/>
      <c r="JPN51" s="36"/>
      <c r="JPO51" s="36"/>
      <c r="JPP51" s="36"/>
      <c r="JPQ51" s="36"/>
      <c r="JPR51" s="36"/>
      <c r="JPS51" s="36"/>
      <c r="JPT51" s="36"/>
      <c r="JPU51" s="36"/>
      <c r="JPV51" s="36"/>
      <c r="JPW51" s="36"/>
      <c r="JPX51" s="36"/>
      <c r="JPY51" s="36"/>
      <c r="JPZ51" s="36"/>
      <c r="JQA51" s="36"/>
      <c r="JQB51" s="36"/>
      <c r="JQC51" s="36"/>
      <c r="JQD51" s="36"/>
      <c r="JQE51" s="36"/>
      <c r="JQF51" s="36"/>
      <c r="JQG51" s="36"/>
      <c r="JQH51" s="36"/>
      <c r="JQI51" s="36"/>
      <c r="JQJ51" s="36"/>
      <c r="JQK51" s="36"/>
      <c r="JQL51" s="36"/>
      <c r="JQM51" s="36"/>
      <c r="JQN51" s="36"/>
      <c r="JQO51" s="36"/>
      <c r="JQP51" s="36"/>
      <c r="JQQ51" s="36"/>
      <c r="JQR51" s="36"/>
      <c r="JQS51" s="36"/>
      <c r="JQT51" s="36"/>
      <c r="JQU51" s="36"/>
      <c r="JQV51" s="36"/>
      <c r="JQW51" s="36"/>
      <c r="JQX51" s="36"/>
      <c r="JQY51" s="36"/>
      <c r="JQZ51" s="36"/>
      <c r="JRA51" s="36"/>
      <c r="JRB51" s="36"/>
      <c r="JRC51" s="36"/>
      <c r="JRD51" s="36"/>
      <c r="JRE51" s="36"/>
      <c r="JRF51" s="36"/>
      <c r="JRG51" s="36"/>
      <c r="JRH51" s="36"/>
      <c r="JRI51" s="36"/>
      <c r="JRJ51" s="36"/>
      <c r="JRK51" s="36"/>
      <c r="JRL51" s="36"/>
      <c r="JRM51" s="36"/>
      <c r="JRN51" s="36"/>
      <c r="JRO51" s="36"/>
      <c r="JRP51" s="36"/>
      <c r="JRQ51" s="36"/>
      <c r="JRR51" s="36"/>
      <c r="JRS51" s="36"/>
      <c r="JRT51" s="36"/>
      <c r="JRU51" s="36"/>
      <c r="JRV51" s="36"/>
      <c r="JRW51" s="36"/>
      <c r="JRX51" s="36"/>
      <c r="JRY51" s="36"/>
      <c r="JRZ51" s="36"/>
      <c r="JSA51" s="36"/>
      <c r="JSB51" s="36"/>
      <c r="JSC51" s="36"/>
      <c r="JSD51" s="36"/>
      <c r="JSE51" s="36"/>
      <c r="JSF51" s="36"/>
      <c r="JSG51" s="36"/>
      <c r="JSH51" s="36"/>
      <c r="JSI51" s="36"/>
      <c r="JSJ51" s="36"/>
      <c r="JSK51" s="36"/>
      <c r="JSL51" s="36"/>
      <c r="JSM51" s="36"/>
      <c r="JSN51" s="36"/>
      <c r="JSO51" s="36"/>
      <c r="JSP51" s="36"/>
      <c r="JSQ51" s="36"/>
      <c r="JSR51" s="36"/>
      <c r="JSS51" s="36"/>
      <c r="JST51" s="36"/>
      <c r="JSU51" s="36"/>
      <c r="JSV51" s="36"/>
      <c r="JSW51" s="36"/>
      <c r="JSX51" s="36"/>
      <c r="JSY51" s="36"/>
      <c r="JSZ51" s="36"/>
      <c r="JTA51" s="36"/>
      <c r="JTB51" s="36"/>
      <c r="JTC51" s="36"/>
      <c r="JTD51" s="36"/>
      <c r="JTE51" s="36"/>
      <c r="JTF51" s="36"/>
      <c r="JTG51" s="36"/>
      <c r="JTH51" s="36"/>
      <c r="JTI51" s="36"/>
      <c r="JTJ51" s="36"/>
      <c r="JTK51" s="36"/>
      <c r="JTL51" s="36"/>
      <c r="JTM51" s="36"/>
      <c r="JTN51" s="36"/>
      <c r="JTO51" s="36"/>
      <c r="JTP51" s="36"/>
      <c r="JTQ51" s="36"/>
      <c r="JTR51" s="36"/>
      <c r="JTS51" s="36"/>
      <c r="JTT51" s="36"/>
      <c r="JTU51" s="36"/>
      <c r="JTV51" s="36"/>
      <c r="JTW51" s="36"/>
      <c r="JTX51" s="36"/>
      <c r="JTY51" s="36"/>
      <c r="JTZ51" s="36"/>
      <c r="JUA51" s="36"/>
      <c r="JUB51" s="36"/>
      <c r="JUC51" s="36"/>
      <c r="JUD51" s="36"/>
      <c r="JUE51" s="36"/>
      <c r="JUF51" s="36"/>
      <c r="JUG51" s="36"/>
      <c r="JUH51" s="36"/>
      <c r="JUI51" s="36"/>
      <c r="JUJ51" s="36"/>
      <c r="JUK51" s="36"/>
      <c r="JUL51" s="36"/>
      <c r="JUM51" s="36"/>
      <c r="JUN51" s="36"/>
      <c r="JUO51" s="36"/>
      <c r="JUP51" s="36"/>
      <c r="JUQ51" s="36"/>
      <c r="JUR51" s="36"/>
      <c r="JUS51" s="36"/>
      <c r="JUT51" s="36"/>
      <c r="JUU51" s="36"/>
      <c r="JUV51" s="36"/>
      <c r="JUW51" s="36"/>
      <c r="JUX51" s="36"/>
      <c r="JUY51" s="36"/>
      <c r="JUZ51" s="36"/>
      <c r="JVA51" s="36"/>
      <c r="JVB51" s="36"/>
      <c r="JVC51" s="36"/>
      <c r="JVD51" s="36"/>
      <c r="JVE51" s="36"/>
      <c r="JVF51" s="36"/>
      <c r="JVG51" s="36"/>
      <c r="JVH51" s="36"/>
      <c r="JVI51" s="36"/>
      <c r="JVJ51" s="36"/>
      <c r="JVK51" s="36"/>
      <c r="JVL51" s="36"/>
      <c r="JVM51" s="36"/>
      <c r="JVN51" s="36"/>
      <c r="JVO51" s="36"/>
      <c r="JVP51" s="36"/>
      <c r="JVQ51" s="36"/>
      <c r="JVR51" s="36"/>
      <c r="JVS51" s="36"/>
      <c r="JVT51" s="36"/>
      <c r="JVU51" s="36"/>
      <c r="JVV51" s="36"/>
      <c r="JVW51" s="36"/>
      <c r="JVX51" s="36"/>
      <c r="JVY51" s="36"/>
      <c r="JVZ51" s="36"/>
      <c r="JWA51" s="36"/>
      <c r="JWB51" s="36"/>
      <c r="JWC51" s="36"/>
      <c r="JWD51" s="36"/>
      <c r="JWE51" s="36"/>
      <c r="JWF51" s="36"/>
      <c r="JWG51" s="36"/>
      <c r="JWH51" s="36"/>
      <c r="JWI51" s="36"/>
      <c r="JWJ51" s="36"/>
      <c r="JWK51" s="36"/>
      <c r="JWL51" s="36"/>
      <c r="JWM51" s="36"/>
      <c r="JWN51" s="36"/>
      <c r="JWO51" s="36"/>
      <c r="JWP51" s="36"/>
      <c r="JWQ51" s="36"/>
      <c r="JWR51" s="36"/>
      <c r="JWS51" s="36"/>
      <c r="JWT51" s="36"/>
      <c r="JWU51" s="36"/>
      <c r="JWV51" s="36"/>
      <c r="JWW51" s="36"/>
      <c r="JWX51" s="36"/>
      <c r="JWY51" s="36"/>
      <c r="JWZ51" s="36"/>
      <c r="JXA51" s="36"/>
      <c r="JXB51" s="36"/>
      <c r="JXC51" s="36"/>
      <c r="JXD51" s="36"/>
      <c r="JXE51" s="36"/>
      <c r="JXF51" s="36"/>
      <c r="JXG51" s="36"/>
      <c r="JXH51" s="36"/>
      <c r="JXI51" s="36"/>
      <c r="JXJ51" s="36"/>
      <c r="JXK51" s="36"/>
      <c r="JXL51" s="36"/>
      <c r="JXM51" s="36"/>
      <c r="JXN51" s="36"/>
      <c r="JXO51" s="36"/>
      <c r="JXP51" s="36"/>
      <c r="JXQ51" s="36"/>
      <c r="JXR51" s="36"/>
      <c r="JXS51" s="36"/>
      <c r="JXT51" s="36"/>
      <c r="JXU51" s="36"/>
      <c r="JXV51" s="36"/>
      <c r="JXW51" s="36"/>
      <c r="JXX51" s="36"/>
      <c r="JXY51" s="36"/>
      <c r="JXZ51" s="36"/>
      <c r="JYA51" s="36"/>
      <c r="JYB51" s="36"/>
      <c r="JYC51" s="36"/>
      <c r="JYD51" s="36"/>
      <c r="JYE51" s="36"/>
      <c r="JYF51" s="36"/>
      <c r="JYG51" s="36"/>
      <c r="JYH51" s="36"/>
      <c r="JYI51" s="36"/>
      <c r="JYJ51" s="36"/>
      <c r="JYK51" s="36"/>
      <c r="JYL51" s="36"/>
      <c r="JYM51" s="36"/>
      <c r="JYN51" s="36"/>
      <c r="JYO51" s="36"/>
      <c r="JYP51" s="36"/>
      <c r="JYQ51" s="36"/>
      <c r="JYR51" s="36"/>
      <c r="JYS51" s="36"/>
      <c r="JYT51" s="36"/>
      <c r="JYU51" s="36"/>
      <c r="JYV51" s="36"/>
      <c r="JYW51" s="36"/>
      <c r="JYX51" s="36"/>
      <c r="JYY51" s="36"/>
      <c r="JYZ51" s="36"/>
      <c r="JZA51" s="36"/>
      <c r="JZB51" s="36"/>
      <c r="JZC51" s="36"/>
      <c r="JZD51" s="36"/>
      <c r="JZE51" s="36"/>
      <c r="JZF51" s="36"/>
      <c r="JZG51" s="36"/>
      <c r="JZH51" s="36"/>
      <c r="JZI51" s="36"/>
      <c r="JZJ51" s="36"/>
      <c r="JZK51" s="36"/>
      <c r="JZL51" s="36"/>
      <c r="JZM51" s="36"/>
      <c r="JZN51" s="36"/>
      <c r="JZO51" s="36"/>
      <c r="JZP51" s="36"/>
      <c r="JZQ51" s="36"/>
      <c r="JZR51" s="36"/>
      <c r="JZS51" s="36"/>
      <c r="JZT51" s="36"/>
      <c r="JZU51" s="36"/>
      <c r="JZV51" s="36"/>
      <c r="JZW51" s="36"/>
      <c r="JZX51" s="36"/>
      <c r="JZY51" s="36"/>
      <c r="JZZ51" s="36"/>
      <c r="KAA51" s="36"/>
      <c r="KAB51" s="36"/>
      <c r="KAC51" s="36"/>
      <c r="KAD51" s="36"/>
      <c r="KAE51" s="36"/>
      <c r="KAF51" s="36"/>
      <c r="KAG51" s="36"/>
      <c r="KAH51" s="36"/>
      <c r="KAI51" s="36"/>
      <c r="KAJ51" s="36"/>
      <c r="KAK51" s="36"/>
      <c r="KAL51" s="36"/>
      <c r="KAM51" s="36"/>
      <c r="KAN51" s="36"/>
      <c r="KAO51" s="36"/>
      <c r="KAP51" s="36"/>
      <c r="KAQ51" s="36"/>
      <c r="KAR51" s="36"/>
      <c r="KAS51" s="36"/>
      <c r="KAT51" s="36"/>
      <c r="KAU51" s="36"/>
      <c r="KAV51" s="36"/>
      <c r="KAW51" s="36"/>
      <c r="KAX51" s="36"/>
      <c r="KAY51" s="36"/>
      <c r="KAZ51" s="36"/>
      <c r="KBA51" s="36"/>
      <c r="KBB51" s="36"/>
      <c r="KBC51" s="36"/>
      <c r="KBD51" s="36"/>
      <c r="KBE51" s="36"/>
      <c r="KBF51" s="36"/>
      <c r="KBG51" s="36"/>
      <c r="KBH51" s="36"/>
      <c r="KBI51" s="36"/>
      <c r="KBJ51" s="36"/>
      <c r="KBK51" s="36"/>
      <c r="KBL51" s="36"/>
      <c r="KBM51" s="36"/>
      <c r="KBN51" s="36"/>
      <c r="KBO51" s="36"/>
      <c r="KBP51" s="36"/>
      <c r="KBQ51" s="36"/>
      <c r="KBR51" s="36"/>
      <c r="KBS51" s="36"/>
      <c r="KBT51" s="36"/>
      <c r="KBU51" s="36"/>
      <c r="KBV51" s="36"/>
      <c r="KBW51" s="36"/>
      <c r="KBX51" s="36"/>
      <c r="KBY51" s="36"/>
      <c r="KBZ51" s="36"/>
      <c r="KCA51" s="36"/>
      <c r="KCB51" s="36"/>
      <c r="KCC51" s="36"/>
      <c r="KCD51" s="36"/>
      <c r="KCE51" s="36"/>
      <c r="KCF51" s="36"/>
      <c r="KCG51" s="36"/>
      <c r="KCH51" s="36"/>
      <c r="KCI51" s="36"/>
      <c r="KCJ51" s="36"/>
      <c r="KCK51" s="36"/>
      <c r="KCL51" s="36"/>
      <c r="KCM51" s="36"/>
      <c r="KCN51" s="36"/>
      <c r="KCO51" s="36"/>
      <c r="KCP51" s="36"/>
      <c r="KCQ51" s="36"/>
      <c r="KCR51" s="36"/>
      <c r="KCS51" s="36"/>
      <c r="KCT51" s="36"/>
      <c r="KCU51" s="36"/>
      <c r="KCV51" s="36"/>
      <c r="KCW51" s="36"/>
      <c r="KCX51" s="36"/>
      <c r="KCY51" s="36"/>
      <c r="KCZ51" s="36"/>
      <c r="KDA51" s="36"/>
      <c r="KDB51" s="36"/>
      <c r="KDC51" s="36"/>
      <c r="KDD51" s="36"/>
      <c r="KDE51" s="36"/>
      <c r="KDF51" s="36"/>
      <c r="KDG51" s="36"/>
      <c r="KDH51" s="36"/>
      <c r="KDI51" s="36"/>
      <c r="KDJ51" s="36"/>
      <c r="KDK51" s="36"/>
      <c r="KDL51" s="36"/>
      <c r="KDM51" s="36"/>
      <c r="KDN51" s="36"/>
      <c r="KDO51" s="36"/>
      <c r="KDP51" s="36"/>
      <c r="KDQ51" s="36"/>
      <c r="KDR51" s="36"/>
      <c r="KDS51" s="36"/>
      <c r="KDT51" s="36"/>
      <c r="KDU51" s="36"/>
      <c r="KDV51" s="36"/>
      <c r="KDW51" s="36"/>
      <c r="KDX51" s="36"/>
      <c r="KDY51" s="36"/>
      <c r="KDZ51" s="36"/>
      <c r="KEA51" s="36"/>
      <c r="KEB51" s="36"/>
      <c r="KEC51" s="36"/>
      <c r="KED51" s="36"/>
      <c r="KEE51" s="36"/>
      <c r="KEF51" s="36"/>
      <c r="KEG51" s="36"/>
      <c r="KEH51" s="36"/>
      <c r="KEI51" s="36"/>
      <c r="KEJ51" s="36"/>
      <c r="KEK51" s="36"/>
      <c r="KEL51" s="36"/>
      <c r="KEM51" s="36"/>
      <c r="KEN51" s="36"/>
      <c r="KEO51" s="36"/>
      <c r="KEP51" s="36"/>
      <c r="KEQ51" s="36"/>
      <c r="KER51" s="36"/>
      <c r="KES51" s="36"/>
      <c r="KET51" s="36"/>
      <c r="KEU51" s="36"/>
      <c r="KEV51" s="36"/>
      <c r="KEW51" s="36"/>
      <c r="KEX51" s="36"/>
      <c r="KEY51" s="36"/>
      <c r="KEZ51" s="36"/>
      <c r="KFA51" s="36"/>
      <c r="KFB51" s="36"/>
      <c r="KFC51" s="36"/>
      <c r="KFD51" s="36"/>
      <c r="KFE51" s="36"/>
      <c r="KFF51" s="36"/>
      <c r="KFG51" s="36"/>
      <c r="KFH51" s="36"/>
      <c r="KFI51" s="36"/>
      <c r="KFJ51" s="36"/>
      <c r="KFK51" s="36"/>
      <c r="KFL51" s="36"/>
      <c r="KFM51" s="36"/>
      <c r="KFN51" s="36"/>
      <c r="KFO51" s="36"/>
      <c r="KFP51" s="36"/>
      <c r="KFQ51" s="36"/>
      <c r="KFR51" s="36"/>
      <c r="KFS51" s="36"/>
      <c r="KFT51" s="36"/>
      <c r="KFU51" s="36"/>
      <c r="KFV51" s="36"/>
      <c r="KFW51" s="36"/>
      <c r="KFX51" s="36"/>
      <c r="KFY51" s="36"/>
      <c r="KFZ51" s="36"/>
      <c r="KGA51" s="36"/>
      <c r="KGB51" s="36"/>
      <c r="KGC51" s="36"/>
      <c r="KGD51" s="36"/>
      <c r="KGE51" s="36"/>
      <c r="KGF51" s="36"/>
      <c r="KGG51" s="36"/>
      <c r="KGH51" s="36"/>
      <c r="KGI51" s="36"/>
      <c r="KGJ51" s="36"/>
      <c r="KGK51" s="36"/>
      <c r="KGL51" s="36"/>
      <c r="KGM51" s="36"/>
      <c r="KGN51" s="36"/>
      <c r="KGO51" s="36"/>
      <c r="KGP51" s="36"/>
      <c r="KGQ51" s="36"/>
      <c r="KGR51" s="36"/>
      <c r="KGS51" s="36"/>
      <c r="KGT51" s="36"/>
      <c r="KGU51" s="36"/>
      <c r="KGV51" s="36"/>
      <c r="KGW51" s="36"/>
      <c r="KGX51" s="36"/>
      <c r="KGY51" s="36"/>
      <c r="KGZ51" s="36"/>
      <c r="KHA51" s="36"/>
      <c r="KHB51" s="36"/>
      <c r="KHC51" s="36"/>
      <c r="KHD51" s="36"/>
      <c r="KHE51" s="36"/>
      <c r="KHF51" s="36"/>
      <c r="KHG51" s="36"/>
      <c r="KHH51" s="36"/>
      <c r="KHI51" s="36"/>
      <c r="KHJ51" s="36"/>
      <c r="KHK51" s="36"/>
      <c r="KHL51" s="36"/>
      <c r="KHM51" s="36"/>
      <c r="KHN51" s="36"/>
      <c r="KHO51" s="36"/>
      <c r="KHP51" s="36"/>
      <c r="KHQ51" s="36"/>
      <c r="KHR51" s="36"/>
      <c r="KHS51" s="36"/>
      <c r="KHT51" s="36"/>
      <c r="KHU51" s="36"/>
      <c r="KHV51" s="36"/>
      <c r="KHW51" s="36"/>
      <c r="KHX51" s="36"/>
      <c r="KHY51" s="36"/>
      <c r="KHZ51" s="36"/>
      <c r="KIA51" s="36"/>
      <c r="KIB51" s="36"/>
      <c r="KIC51" s="36"/>
      <c r="KID51" s="36"/>
      <c r="KIE51" s="36"/>
      <c r="KIF51" s="36"/>
      <c r="KIG51" s="36"/>
      <c r="KIH51" s="36"/>
      <c r="KII51" s="36"/>
      <c r="KIJ51" s="36"/>
      <c r="KIK51" s="36"/>
      <c r="KIL51" s="36"/>
      <c r="KIM51" s="36"/>
      <c r="KIN51" s="36"/>
      <c r="KIO51" s="36"/>
      <c r="KIP51" s="36"/>
      <c r="KIQ51" s="36"/>
      <c r="KIR51" s="36"/>
      <c r="KIS51" s="36"/>
      <c r="KIT51" s="36"/>
      <c r="KIU51" s="36"/>
      <c r="KIV51" s="36"/>
      <c r="KIW51" s="36"/>
      <c r="KIX51" s="36"/>
      <c r="KIY51" s="36"/>
      <c r="KIZ51" s="36"/>
      <c r="KJA51" s="36"/>
      <c r="KJB51" s="36"/>
      <c r="KJC51" s="36"/>
      <c r="KJD51" s="36"/>
      <c r="KJE51" s="36"/>
      <c r="KJF51" s="36"/>
      <c r="KJG51" s="36"/>
      <c r="KJH51" s="36"/>
      <c r="KJI51" s="36"/>
      <c r="KJJ51" s="36"/>
      <c r="KJK51" s="36"/>
      <c r="KJL51" s="36"/>
      <c r="KJM51" s="36"/>
      <c r="KJN51" s="36"/>
      <c r="KJO51" s="36"/>
      <c r="KJP51" s="36"/>
      <c r="KJQ51" s="36"/>
      <c r="KJR51" s="36"/>
      <c r="KJS51" s="36"/>
      <c r="KJT51" s="36"/>
      <c r="KJU51" s="36"/>
      <c r="KJV51" s="36"/>
      <c r="KJW51" s="36"/>
      <c r="KJX51" s="36"/>
      <c r="KJY51" s="36"/>
      <c r="KJZ51" s="36"/>
      <c r="KKA51" s="36"/>
      <c r="KKB51" s="36"/>
      <c r="KKC51" s="36"/>
      <c r="KKD51" s="36"/>
      <c r="KKE51" s="36"/>
      <c r="KKF51" s="36"/>
      <c r="KKG51" s="36"/>
      <c r="KKH51" s="36"/>
      <c r="KKI51" s="36"/>
      <c r="KKJ51" s="36"/>
      <c r="KKK51" s="36"/>
      <c r="KKL51" s="36"/>
      <c r="KKM51" s="36"/>
      <c r="KKN51" s="36"/>
      <c r="KKO51" s="36"/>
      <c r="KKP51" s="36"/>
      <c r="KKQ51" s="36"/>
      <c r="KKR51" s="36"/>
      <c r="KKS51" s="36"/>
      <c r="KKT51" s="36"/>
      <c r="KKU51" s="36"/>
      <c r="KKV51" s="36"/>
      <c r="KKW51" s="36"/>
      <c r="KKX51" s="36"/>
      <c r="KKY51" s="36"/>
      <c r="KKZ51" s="36"/>
      <c r="KLA51" s="36"/>
      <c r="KLB51" s="36"/>
      <c r="KLC51" s="36"/>
      <c r="KLD51" s="36"/>
      <c r="KLE51" s="36"/>
      <c r="KLF51" s="36"/>
      <c r="KLG51" s="36"/>
      <c r="KLH51" s="36"/>
      <c r="KLI51" s="36"/>
      <c r="KLJ51" s="36"/>
      <c r="KLK51" s="36"/>
      <c r="KLL51" s="36"/>
      <c r="KLM51" s="36"/>
      <c r="KLN51" s="36"/>
      <c r="KLO51" s="36"/>
      <c r="KLP51" s="36"/>
      <c r="KLQ51" s="36"/>
      <c r="KLR51" s="36"/>
      <c r="KLS51" s="36"/>
      <c r="KLT51" s="36"/>
      <c r="KLU51" s="36"/>
      <c r="KLV51" s="36"/>
      <c r="KLW51" s="36"/>
      <c r="KLX51" s="36"/>
      <c r="KLY51" s="36"/>
      <c r="KLZ51" s="36"/>
      <c r="KMA51" s="36"/>
      <c r="KMB51" s="36"/>
      <c r="KMC51" s="36"/>
      <c r="KMD51" s="36"/>
      <c r="KME51" s="36"/>
      <c r="KMF51" s="36"/>
      <c r="KMG51" s="36"/>
      <c r="KMH51" s="36"/>
      <c r="KMI51" s="36"/>
      <c r="KMJ51" s="36"/>
      <c r="KMK51" s="36"/>
      <c r="KML51" s="36"/>
      <c r="KMM51" s="36"/>
      <c r="KMN51" s="36"/>
      <c r="KMO51" s="36"/>
      <c r="KMP51" s="36"/>
      <c r="KMQ51" s="36"/>
      <c r="KMR51" s="36"/>
      <c r="KMS51" s="36"/>
      <c r="KMT51" s="36"/>
      <c r="KMU51" s="36"/>
      <c r="KMV51" s="36"/>
      <c r="KMW51" s="36"/>
      <c r="KMX51" s="36"/>
      <c r="KMY51" s="36"/>
      <c r="KMZ51" s="36"/>
      <c r="KNA51" s="36"/>
      <c r="KNB51" s="36"/>
      <c r="KNC51" s="36"/>
      <c r="KND51" s="36"/>
      <c r="KNE51" s="36"/>
      <c r="KNF51" s="36"/>
      <c r="KNG51" s="36"/>
      <c r="KNH51" s="36"/>
      <c r="KNI51" s="36"/>
      <c r="KNJ51" s="36"/>
      <c r="KNK51" s="36"/>
      <c r="KNL51" s="36"/>
      <c r="KNM51" s="36"/>
      <c r="KNN51" s="36"/>
      <c r="KNO51" s="36"/>
      <c r="KNP51" s="36"/>
      <c r="KNQ51" s="36"/>
      <c r="KNR51" s="36"/>
      <c r="KNS51" s="36"/>
      <c r="KNT51" s="36"/>
      <c r="KNU51" s="36"/>
      <c r="KNV51" s="36"/>
      <c r="KNW51" s="36"/>
      <c r="KNX51" s="36"/>
      <c r="KNY51" s="36"/>
      <c r="KNZ51" s="36"/>
      <c r="KOA51" s="36"/>
      <c r="KOB51" s="36"/>
      <c r="KOC51" s="36"/>
      <c r="KOD51" s="36"/>
      <c r="KOE51" s="36"/>
      <c r="KOF51" s="36"/>
      <c r="KOG51" s="36"/>
      <c r="KOH51" s="36"/>
      <c r="KOI51" s="36"/>
      <c r="KOJ51" s="36"/>
      <c r="KOK51" s="36"/>
      <c r="KOL51" s="36"/>
      <c r="KOM51" s="36"/>
      <c r="KON51" s="36"/>
      <c r="KOO51" s="36"/>
      <c r="KOP51" s="36"/>
      <c r="KOQ51" s="36"/>
      <c r="KOR51" s="36"/>
      <c r="KOS51" s="36"/>
      <c r="KOT51" s="36"/>
      <c r="KOU51" s="36"/>
      <c r="KOV51" s="36"/>
      <c r="KOW51" s="36"/>
      <c r="KOX51" s="36"/>
      <c r="KOY51" s="36"/>
      <c r="KOZ51" s="36"/>
      <c r="KPA51" s="36"/>
      <c r="KPB51" s="36"/>
      <c r="KPC51" s="36"/>
      <c r="KPD51" s="36"/>
      <c r="KPE51" s="36"/>
      <c r="KPF51" s="36"/>
      <c r="KPG51" s="36"/>
      <c r="KPH51" s="36"/>
      <c r="KPI51" s="36"/>
      <c r="KPJ51" s="36"/>
      <c r="KPK51" s="36"/>
      <c r="KPL51" s="36"/>
      <c r="KPM51" s="36"/>
      <c r="KPN51" s="36"/>
      <c r="KPO51" s="36"/>
      <c r="KPP51" s="36"/>
      <c r="KPQ51" s="36"/>
      <c r="KPR51" s="36"/>
      <c r="KPS51" s="36"/>
      <c r="KPT51" s="36"/>
      <c r="KPU51" s="36"/>
      <c r="KPV51" s="36"/>
      <c r="KPW51" s="36"/>
      <c r="KPX51" s="36"/>
      <c r="KPY51" s="36"/>
      <c r="KPZ51" s="36"/>
      <c r="KQA51" s="36"/>
      <c r="KQB51" s="36"/>
      <c r="KQC51" s="36"/>
      <c r="KQD51" s="36"/>
      <c r="KQE51" s="36"/>
      <c r="KQF51" s="36"/>
      <c r="KQG51" s="36"/>
      <c r="KQH51" s="36"/>
      <c r="KQI51" s="36"/>
      <c r="KQJ51" s="36"/>
      <c r="KQK51" s="36"/>
      <c r="KQL51" s="36"/>
      <c r="KQM51" s="36"/>
      <c r="KQN51" s="36"/>
      <c r="KQO51" s="36"/>
      <c r="KQP51" s="36"/>
      <c r="KQQ51" s="36"/>
      <c r="KQR51" s="36"/>
      <c r="KQS51" s="36"/>
      <c r="KQT51" s="36"/>
      <c r="KQU51" s="36"/>
      <c r="KQV51" s="36"/>
      <c r="KQW51" s="36"/>
      <c r="KQX51" s="36"/>
      <c r="KQY51" s="36"/>
      <c r="KQZ51" s="36"/>
      <c r="KRA51" s="36"/>
      <c r="KRB51" s="36"/>
      <c r="KRC51" s="36"/>
      <c r="KRD51" s="36"/>
      <c r="KRE51" s="36"/>
      <c r="KRF51" s="36"/>
      <c r="KRG51" s="36"/>
      <c r="KRH51" s="36"/>
      <c r="KRI51" s="36"/>
      <c r="KRJ51" s="36"/>
      <c r="KRK51" s="36"/>
      <c r="KRL51" s="36"/>
      <c r="KRM51" s="36"/>
      <c r="KRN51" s="36"/>
      <c r="KRO51" s="36"/>
      <c r="KRP51" s="36"/>
      <c r="KRQ51" s="36"/>
      <c r="KRR51" s="36"/>
      <c r="KRS51" s="36"/>
      <c r="KRT51" s="36"/>
      <c r="KRU51" s="36"/>
      <c r="KRV51" s="36"/>
      <c r="KRW51" s="36"/>
      <c r="KRX51" s="36"/>
      <c r="KRY51" s="36"/>
      <c r="KRZ51" s="36"/>
      <c r="KSA51" s="36"/>
      <c r="KSB51" s="36"/>
      <c r="KSC51" s="36"/>
      <c r="KSD51" s="36"/>
      <c r="KSE51" s="36"/>
      <c r="KSF51" s="36"/>
      <c r="KSG51" s="36"/>
      <c r="KSH51" s="36"/>
      <c r="KSI51" s="36"/>
      <c r="KSJ51" s="36"/>
      <c r="KSK51" s="36"/>
      <c r="KSL51" s="36"/>
      <c r="KSM51" s="36"/>
      <c r="KSN51" s="36"/>
      <c r="KSO51" s="36"/>
      <c r="KSP51" s="36"/>
      <c r="KSQ51" s="36"/>
      <c r="KSR51" s="36"/>
      <c r="KSS51" s="36"/>
      <c r="KST51" s="36"/>
      <c r="KSU51" s="36"/>
      <c r="KSV51" s="36"/>
      <c r="KSW51" s="36"/>
      <c r="KSX51" s="36"/>
      <c r="KSY51" s="36"/>
      <c r="KSZ51" s="36"/>
      <c r="KTA51" s="36"/>
      <c r="KTB51" s="36"/>
      <c r="KTC51" s="36"/>
      <c r="KTD51" s="36"/>
      <c r="KTE51" s="36"/>
      <c r="KTF51" s="36"/>
      <c r="KTG51" s="36"/>
      <c r="KTH51" s="36"/>
      <c r="KTI51" s="36"/>
      <c r="KTJ51" s="36"/>
      <c r="KTK51" s="36"/>
      <c r="KTL51" s="36"/>
      <c r="KTM51" s="36"/>
      <c r="KTN51" s="36"/>
      <c r="KTO51" s="36"/>
      <c r="KTP51" s="36"/>
      <c r="KTQ51" s="36"/>
      <c r="KTR51" s="36"/>
      <c r="KTS51" s="36"/>
      <c r="KTT51" s="36"/>
      <c r="KTU51" s="36"/>
      <c r="KTV51" s="36"/>
      <c r="KTW51" s="36"/>
      <c r="KTX51" s="36"/>
      <c r="KTY51" s="36"/>
      <c r="KTZ51" s="36"/>
      <c r="KUA51" s="36"/>
      <c r="KUB51" s="36"/>
      <c r="KUC51" s="36"/>
      <c r="KUD51" s="36"/>
      <c r="KUE51" s="36"/>
      <c r="KUF51" s="36"/>
      <c r="KUG51" s="36"/>
      <c r="KUH51" s="36"/>
      <c r="KUI51" s="36"/>
      <c r="KUJ51" s="36"/>
      <c r="KUK51" s="36"/>
      <c r="KUL51" s="36"/>
      <c r="KUM51" s="36"/>
      <c r="KUN51" s="36"/>
      <c r="KUO51" s="36"/>
      <c r="KUP51" s="36"/>
      <c r="KUQ51" s="36"/>
      <c r="KUR51" s="36"/>
      <c r="KUS51" s="36"/>
      <c r="KUT51" s="36"/>
      <c r="KUU51" s="36"/>
      <c r="KUV51" s="36"/>
      <c r="KUW51" s="36"/>
      <c r="KUX51" s="36"/>
      <c r="KUY51" s="36"/>
      <c r="KUZ51" s="36"/>
      <c r="KVA51" s="36"/>
      <c r="KVB51" s="36"/>
      <c r="KVC51" s="36"/>
      <c r="KVD51" s="36"/>
      <c r="KVE51" s="36"/>
      <c r="KVF51" s="36"/>
      <c r="KVG51" s="36"/>
      <c r="KVH51" s="36"/>
      <c r="KVI51" s="36"/>
      <c r="KVJ51" s="36"/>
      <c r="KVK51" s="36"/>
      <c r="KVL51" s="36"/>
      <c r="KVM51" s="36"/>
      <c r="KVN51" s="36"/>
      <c r="KVO51" s="36"/>
      <c r="KVP51" s="36"/>
      <c r="KVQ51" s="36"/>
      <c r="KVR51" s="36"/>
      <c r="KVS51" s="36"/>
      <c r="KVT51" s="36"/>
      <c r="KVU51" s="36"/>
      <c r="KVV51" s="36"/>
      <c r="KVW51" s="36"/>
      <c r="KVX51" s="36"/>
      <c r="KVY51" s="36"/>
      <c r="KVZ51" s="36"/>
      <c r="KWA51" s="36"/>
      <c r="KWB51" s="36"/>
      <c r="KWC51" s="36"/>
      <c r="KWD51" s="36"/>
      <c r="KWE51" s="36"/>
      <c r="KWF51" s="36"/>
      <c r="KWG51" s="36"/>
      <c r="KWH51" s="36"/>
      <c r="KWI51" s="36"/>
      <c r="KWJ51" s="36"/>
      <c r="KWK51" s="36"/>
      <c r="KWL51" s="36"/>
      <c r="KWM51" s="36"/>
      <c r="KWN51" s="36"/>
      <c r="KWO51" s="36"/>
      <c r="KWP51" s="36"/>
      <c r="KWQ51" s="36"/>
      <c r="KWR51" s="36"/>
      <c r="KWS51" s="36"/>
      <c r="KWT51" s="36"/>
      <c r="KWU51" s="36"/>
      <c r="KWV51" s="36"/>
      <c r="KWW51" s="36"/>
      <c r="KWX51" s="36"/>
      <c r="KWY51" s="36"/>
      <c r="KWZ51" s="36"/>
      <c r="KXA51" s="36"/>
      <c r="KXB51" s="36"/>
      <c r="KXC51" s="36"/>
      <c r="KXD51" s="36"/>
      <c r="KXE51" s="36"/>
      <c r="KXF51" s="36"/>
      <c r="KXG51" s="36"/>
      <c r="KXH51" s="36"/>
      <c r="KXI51" s="36"/>
      <c r="KXJ51" s="36"/>
      <c r="KXK51" s="36"/>
      <c r="KXL51" s="36"/>
      <c r="KXM51" s="36"/>
      <c r="KXN51" s="36"/>
      <c r="KXO51" s="36"/>
      <c r="KXP51" s="36"/>
      <c r="KXQ51" s="36"/>
      <c r="KXR51" s="36"/>
      <c r="KXS51" s="36"/>
      <c r="KXT51" s="36"/>
      <c r="KXU51" s="36"/>
      <c r="KXV51" s="36"/>
      <c r="KXW51" s="36"/>
      <c r="KXX51" s="36"/>
      <c r="KXY51" s="36"/>
      <c r="KXZ51" s="36"/>
      <c r="KYA51" s="36"/>
      <c r="KYB51" s="36"/>
      <c r="KYC51" s="36"/>
      <c r="KYD51" s="36"/>
      <c r="KYE51" s="36"/>
      <c r="KYF51" s="36"/>
      <c r="KYG51" s="36"/>
      <c r="KYH51" s="36"/>
      <c r="KYI51" s="36"/>
      <c r="KYJ51" s="36"/>
      <c r="KYK51" s="36"/>
      <c r="KYL51" s="36"/>
      <c r="KYM51" s="36"/>
      <c r="KYN51" s="36"/>
      <c r="KYO51" s="36"/>
      <c r="KYP51" s="36"/>
      <c r="KYQ51" s="36"/>
      <c r="KYR51" s="36"/>
      <c r="KYS51" s="36"/>
      <c r="KYT51" s="36"/>
      <c r="KYU51" s="36"/>
      <c r="KYV51" s="36"/>
      <c r="KYW51" s="36"/>
      <c r="KYX51" s="36"/>
      <c r="KYY51" s="36"/>
      <c r="KYZ51" s="36"/>
      <c r="KZA51" s="36"/>
      <c r="KZB51" s="36"/>
      <c r="KZC51" s="36"/>
      <c r="KZD51" s="36"/>
      <c r="KZE51" s="36"/>
      <c r="KZF51" s="36"/>
      <c r="KZG51" s="36"/>
      <c r="KZH51" s="36"/>
      <c r="KZI51" s="36"/>
      <c r="KZJ51" s="36"/>
      <c r="KZK51" s="36"/>
      <c r="KZL51" s="36"/>
      <c r="KZM51" s="36"/>
      <c r="KZN51" s="36"/>
      <c r="KZO51" s="36"/>
      <c r="KZP51" s="36"/>
      <c r="KZQ51" s="36"/>
      <c r="KZR51" s="36"/>
      <c r="KZS51" s="36"/>
      <c r="KZT51" s="36"/>
      <c r="KZU51" s="36"/>
      <c r="KZV51" s="36"/>
      <c r="KZW51" s="36"/>
      <c r="KZX51" s="36"/>
      <c r="KZY51" s="36"/>
      <c r="KZZ51" s="36"/>
      <c r="LAA51" s="36"/>
      <c r="LAB51" s="36"/>
      <c r="LAC51" s="36"/>
      <c r="LAD51" s="36"/>
      <c r="LAE51" s="36"/>
      <c r="LAF51" s="36"/>
      <c r="LAG51" s="36"/>
      <c r="LAH51" s="36"/>
      <c r="LAI51" s="36"/>
      <c r="LAJ51" s="36"/>
      <c r="LAK51" s="36"/>
      <c r="LAL51" s="36"/>
      <c r="LAM51" s="36"/>
      <c r="LAN51" s="36"/>
      <c r="LAO51" s="36"/>
      <c r="LAP51" s="36"/>
      <c r="LAQ51" s="36"/>
      <c r="LAR51" s="36"/>
      <c r="LAS51" s="36"/>
      <c r="LAT51" s="36"/>
      <c r="LAU51" s="36"/>
      <c r="LAV51" s="36"/>
      <c r="LAW51" s="36"/>
      <c r="LAX51" s="36"/>
      <c r="LAY51" s="36"/>
      <c r="LAZ51" s="36"/>
      <c r="LBA51" s="36"/>
      <c r="LBB51" s="36"/>
      <c r="LBC51" s="36"/>
      <c r="LBD51" s="36"/>
      <c r="LBE51" s="36"/>
      <c r="LBF51" s="36"/>
      <c r="LBG51" s="36"/>
      <c r="LBH51" s="36"/>
      <c r="LBI51" s="36"/>
      <c r="LBJ51" s="36"/>
      <c r="LBK51" s="36"/>
      <c r="LBL51" s="36"/>
      <c r="LBM51" s="36"/>
      <c r="LBN51" s="36"/>
      <c r="LBO51" s="36"/>
      <c r="LBP51" s="36"/>
      <c r="LBQ51" s="36"/>
      <c r="LBR51" s="36"/>
      <c r="LBS51" s="36"/>
      <c r="LBT51" s="36"/>
      <c r="LBU51" s="36"/>
      <c r="LBV51" s="36"/>
      <c r="LBW51" s="36"/>
      <c r="LBX51" s="36"/>
      <c r="LBY51" s="36"/>
      <c r="LBZ51" s="36"/>
      <c r="LCA51" s="36"/>
      <c r="LCB51" s="36"/>
      <c r="LCC51" s="36"/>
      <c r="LCD51" s="36"/>
      <c r="LCE51" s="36"/>
      <c r="LCF51" s="36"/>
      <c r="LCG51" s="36"/>
      <c r="LCH51" s="36"/>
      <c r="LCI51" s="36"/>
      <c r="LCJ51" s="36"/>
      <c r="LCK51" s="36"/>
      <c r="LCL51" s="36"/>
      <c r="LCM51" s="36"/>
      <c r="LCN51" s="36"/>
      <c r="LCO51" s="36"/>
      <c r="LCP51" s="36"/>
      <c r="LCQ51" s="36"/>
      <c r="LCR51" s="36"/>
      <c r="LCS51" s="36"/>
      <c r="LCT51" s="36"/>
      <c r="LCU51" s="36"/>
      <c r="LCV51" s="36"/>
      <c r="LCW51" s="36"/>
      <c r="LCX51" s="36"/>
      <c r="LCY51" s="36"/>
      <c r="LCZ51" s="36"/>
      <c r="LDA51" s="36"/>
      <c r="LDB51" s="36"/>
      <c r="LDC51" s="36"/>
      <c r="LDD51" s="36"/>
      <c r="LDE51" s="36"/>
      <c r="LDF51" s="36"/>
      <c r="LDG51" s="36"/>
      <c r="LDH51" s="36"/>
      <c r="LDI51" s="36"/>
      <c r="LDJ51" s="36"/>
      <c r="LDK51" s="36"/>
      <c r="LDL51" s="36"/>
      <c r="LDM51" s="36"/>
      <c r="LDN51" s="36"/>
      <c r="LDO51" s="36"/>
      <c r="LDP51" s="36"/>
      <c r="LDQ51" s="36"/>
      <c r="LDR51" s="36"/>
      <c r="LDS51" s="36"/>
      <c r="LDT51" s="36"/>
      <c r="LDU51" s="36"/>
      <c r="LDV51" s="36"/>
      <c r="LDW51" s="36"/>
      <c r="LDX51" s="36"/>
      <c r="LDY51" s="36"/>
      <c r="LDZ51" s="36"/>
      <c r="LEA51" s="36"/>
      <c r="LEB51" s="36"/>
      <c r="LEC51" s="36"/>
      <c r="LED51" s="36"/>
      <c r="LEE51" s="36"/>
      <c r="LEF51" s="36"/>
      <c r="LEG51" s="36"/>
      <c r="LEH51" s="36"/>
      <c r="LEI51" s="36"/>
      <c r="LEJ51" s="36"/>
      <c r="LEK51" s="36"/>
      <c r="LEL51" s="36"/>
      <c r="LEM51" s="36"/>
      <c r="LEN51" s="36"/>
      <c r="LEO51" s="36"/>
      <c r="LEP51" s="36"/>
      <c r="LEQ51" s="36"/>
      <c r="LER51" s="36"/>
      <c r="LES51" s="36"/>
      <c r="LET51" s="36"/>
      <c r="LEU51" s="36"/>
      <c r="LEV51" s="36"/>
      <c r="LEW51" s="36"/>
      <c r="LEX51" s="36"/>
      <c r="LEY51" s="36"/>
      <c r="LEZ51" s="36"/>
      <c r="LFA51" s="36"/>
      <c r="LFB51" s="36"/>
      <c r="LFC51" s="36"/>
      <c r="LFD51" s="36"/>
      <c r="LFE51" s="36"/>
      <c r="LFF51" s="36"/>
      <c r="LFG51" s="36"/>
      <c r="LFH51" s="36"/>
      <c r="LFI51" s="36"/>
      <c r="LFJ51" s="36"/>
      <c r="LFK51" s="36"/>
      <c r="LFL51" s="36"/>
      <c r="LFM51" s="36"/>
      <c r="LFN51" s="36"/>
      <c r="LFO51" s="36"/>
      <c r="LFP51" s="36"/>
      <c r="LFQ51" s="36"/>
      <c r="LFR51" s="36"/>
      <c r="LFS51" s="36"/>
      <c r="LFT51" s="36"/>
      <c r="LFU51" s="36"/>
      <c r="LFV51" s="36"/>
      <c r="LFW51" s="36"/>
      <c r="LFX51" s="36"/>
      <c r="LFY51" s="36"/>
      <c r="LFZ51" s="36"/>
      <c r="LGA51" s="36"/>
      <c r="LGB51" s="36"/>
      <c r="LGC51" s="36"/>
      <c r="LGD51" s="36"/>
      <c r="LGE51" s="36"/>
      <c r="LGF51" s="36"/>
      <c r="LGG51" s="36"/>
      <c r="LGH51" s="36"/>
      <c r="LGI51" s="36"/>
      <c r="LGJ51" s="36"/>
      <c r="LGK51" s="36"/>
      <c r="LGL51" s="36"/>
      <c r="LGM51" s="36"/>
      <c r="LGN51" s="36"/>
      <c r="LGO51" s="36"/>
      <c r="LGP51" s="36"/>
      <c r="LGQ51" s="36"/>
      <c r="LGR51" s="36"/>
      <c r="LGS51" s="36"/>
      <c r="LGT51" s="36"/>
      <c r="LGU51" s="36"/>
      <c r="LGV51" s="36"/>
      <c r="LGW51" s="36"/>
      <c r="LGX51" s="36"/>
      <c r="LGY51" s="36"/>
      <c r="LGZ51" s="36"/>
      <c r="LHA51" s="36"/>
      <c r="LHB51" s="36"/>
      <c r="LHC51" s="36"/>
      <c r="LHD51" s="36"/>
      <c r="LHE51" s="36"/>
      <c r="LHF51" s="36"/>
      <c r="LHG51" s="36"/>
      <c r="LHH51" s="36"/>
      <c r="LHI51" s="36"/>
      <c r="LHJ51" s="36"/>
      <c r="LHK51" s="36"/>
      <c r="LHL51" s="36"/>
      <c r="LHM51" s="36"/>
      <c r="LHN51" s="36"/>
      <c r="LHO51" s="36"/>
      <c r="LHP51" s="36"/>
      <c r="LHQ51" s="36"/>
      <c r="LHR51" s="36"/>
      <c r="LHS51" s="36"/>
      <c r="LHT51" s="36"/>
      <c r="LHU51" s="36"/>
      <c r="LHV51" s="36"/>
      <c r="LHW51" s="36"/>
      <c r="LHX51" s="36"/>
      <c r="LHY51" s="36"/>
      <c r="LHZ51" s="36"/>
      <c r="LIA51" s="36"/>
      <c r="LIB51" s="36"/>
      <c r="LIC51" s="36"/>
      <c r="LID51" s="36"/>
      <c r="LIE51" s="36"/>
      <c r="LIF51" s="36"/>
      <c r="LIG51" s="36"/>
      <c r="LIH51" s="36"/>
      <c r="LII51" s="36"/>
      <c r="LIJ51" s="36"/>
      <c r="LIK51" s="36"/>
      <c r="LIL51" s="36"/>
      <c r="LIM51" s="36"/>
      <c r="LIN51" s="36"/>
      <c r="LIO51" s="36"/>
      <c r="LIP51" s="36"/>
      <c r="LIQ51" s="36"/>
      <c r="LIR51" s="36"/>
      <c r="LIS51" s="36"/>
      <c r="LIT51" s="36"/>
      <c r="LIU51" s="36"/>
      <c r="LIV51" s="36"/>
      <c r="LIW51" s="36"/>
      <c r="LIX51" s="36"/>
      <c r="LIY51" s="36"/>
      <c r="LIZ51" s="36"/>
      <c r="LJA51" s="36"/>
      <c r="LJB51" s="36"/>
      <c r="LJC51" s="36"/>
      <c r="LJD51" s="36"/>
      <c r="LJE51" s="36"/>
      <c r="LJF51" s="36"/>
      <c r="LJG51" s="36"/>
      <c r="LJH51" s="36"/>
      <c r="LJI51" s="36"/>
      <c r="LJJ51" s="36"/>
      <c r="LJK51" s="36"/>
      <c r="LJL51" s="36"/>
      <c r="LJM51" s="36"/>
      <c r="LJN51" s="36"/>
      <c r="LJO51" s="36"/>
      <c r="LJP51" s="36"/>
      <c r="LJQ51" s="36"/>
      <c r="LJR51" s="36"/>
      <c r="LJS51" s="36"/>
      <c r="LJT51" s="36"/>
      <c r="LJU51" s="36"/>
      <c r="LJV51" s="36"/>
      <c r="LJW51" s="36"/>
      <c r="LJX51" s="36"/>
      <c r="LJY51" s="36"/>
      <c r="LJZ51" s="36"/>
      <c r="LKA51" s="36"/>
      <c r="LKB51" s="36"/>
      <c r="LKC51" s="36"/>
      <c r="LKD51" s="36"/>
      <c r="LKE51" s="36"/>
      <c r="LKF51" s="36"/>
      <c r="LKG51" s="36"/>
      <c r="LKH51" s="36"/>
      <c r="LKI51" s="36"/>
      <c r="LKJ51" s="36"/>
      <c r="LKK51" s="36"/>
      <c r="LKL51" s="36"/>
      <c r="LKM51" s="36"/>
      <c r="LKN51" s="36"/>
      <c r="LKO51" s="36"/>
      <c r="LKP51" s="36"/>
      <c r="LKQ51" s="36"/>
      <c r="LKR51" s="36"/>
      <c r="LKS51" s="36"/>
      <c r="LKT51" s="36"/>
      <c r="LKU51" s="36"/>
      <c r="LKV51" s="36"/>
      <c r="LKW51" s="36"/>
      <c r="LKX51" s="36"/>
      <c r="LKY51" s="36"/>
      <c r="LKZ51" s="36"/>
      <c r="LLA51" s="36"/>
      <c r="LLB51" s="36"/>
      <c r="LLC51" s="36"/>
      <c r="LLD51" s="36"/>
      <c r="LLE51" s="36"/>
      <c r="LLF51" s="36"/>
      <c r="LLG51" s="36"/>
      <c r="LLH51" s="36"/>
      <c r="LLI51" s="36"/>
      <c r="LLJ51" s="36"/>
      <c r="LLK51" s="36"/>
      <c r="LLL51" s="36"/>
      <c r="LLM51" s="36"/>
      <c r="LLN51" s="36"/>
      <c r="LLO51" s="36"/>
      <c r="LLP51" s="36"/>
      <c r="LLQ51" s="36"/>
      <c r="LLR51" s="36"/>
      <c r="LLS51" s="36"/>
      <c r="LLT51" s="36"/>
      <c r="LLU51" s="36"/>
      <c r="LLV51" s="36"/>
      <c r="LLW51" s="36"/>
      <c r="LLX51" s="36"/>
      <c r="LLY51" s="36"/>
      <c r="LLZ51" s="36"/>
      <c r="LMA51" s="36"/>
      <c r="LMB51" s="36"/>
      <c r="LMC51" s="36"/>
      <c r="LMD51" s="36"/>
      <c r="LME51" s="36"/>
      <c r="LMF51" s="36"/>
      <c r="LMG51" s="36"/>
      <c r="LMH51" s="36"/>
      <c r="LMI51" s="36"/>
      <c r="LMJ51" s="36"/>
      <c r="LMK51" s="36"/>
      <c r="LML51" s="36"/>
      <c r="LMM51" s="36"/>
      <c r="LMN51" s="36"/>
      <c r="LMO51" s="36"/>
      <c r="LMP51" s="36"/>
      <c r="LMQ51" s="36"/>
      <c r="LMR51" s="36"/>
      <c r="LMS51" s="36"/>
      <c r="LMT51" s="36"/>
      <c r="LMU51" s="36"/>
      <c r="LMV51" s="36"/>
      <c r="LMW51" s="36"/>
      <c r="LMX51" s="36"/>
      <c r="LMY51" s="36"/>
      <c r="LMZ51" s="36"/>
      <c r="LNA51" s="36"/>
      <c r="LNB51" s="36"/>
      <c r="LNC51" s="36"/>
      <c r="LND51" s="36"/>
      <c r="LNE51" s="36"/>
      <c r="LNF51" s="36"/>
      <c r="LNG51" s="36"/>
      <c r="LNH51" s="36"/>
      <c r="LNI51" s="36"/>
      <c r="LNJ51" s="36"/>
      <c r="LNK51" s="36"/>
      <c r="LNL51" s="36"/>
      <c r="LNM51" s="36"/>
      <c r="LNN51" s="36"/>
      <c r="LNO51" s="36"/>
      <c r="LNP51" s="36"/>
      <c r="LNQ51" s="36"/>
      <c r="LNR51" s="36"/>
      <c r="LNS51" s="36"/>
      <c r="LNT51" s="36"/>
      <c r="LNU51" s="36"/>
      <c r="LNV51" s="36"/>
      <c r="LNW51" s="36"/>
      <c r="LNX51" s="36"/>
      <c r="LNY51" s="36"/>
      <c r="LNZ51" s="36"/>
      <c r="LOA51" s="36"/>
      <c r="LOB51" s="36"/>
      <c r="LOC51" s="36"/>
      <c r="LOD51" s="36"/>
      <c r="LOE51" s="36"/>
      <c r="LOF51" s="36"/>
      <c r="LOG51" s="36"/>
      <c r="LOH51" s="36"/>
      <c r="LOI51" s="36"/>
      <c r="LOJ51" s="36"/>
      <c r="LOK51" s="36"/>
      <c r="LOL51" s="36"/>
      <c r="LOM51" s="36"/>
      <c r="LON51" s="36"/>
      <c r="LOO51" s="36"/>
      <c r="LOP51" s="36"/>
      <c r="LOQ51" s="36"/>
      <c r="LOR51" s="36"/>
      <c r="LOS51" s="36"/>
      <c r="LOT51" s="36"/>
      <c r="LOU51" s="36"/>
      <c r="LOV51" s="36"/>
      <c r="LOW51" s="36"/>
      <c r="LOX51" s="36"/>
      <c r="LOY51" s="36"/>
      <c r="LOZ51" s="36"/>
      <c r="LPA51" s="36"/>
      <c r="LPB51" s="36"/>
      <c r="LPC51" s="36"/>
      <c r="LPD51" s="36"/>
      <c r="LPE51" s="36"/>
      <c r="LPF51" s="36"/>
      <c r="LPG51" s="36"/>
      <c r="LPH51" s="36"/>
      <c r="LPI51" s="36"/>
      <c r="LPJ51" s="36"/>
      <c r="LPK51" s="36"/>
      <c r="LPL51" s="36"/>
      <c r="LPM51" s="36"/>
      <c r="LPN51" s="36"/>
      <c r="LPO51" s="36"/>
      <c r="LPP51" s="36"/>
      <c r="LPQ51" s="36"/>
      <c r="LPR51" s="36"/>
      <c r="LPS51" s="36"/>
      <c r="LPT51" s="36"/>
      <c r="LPU51" s="36"/>
      <c r="LPV51" s="36"/>
      <c r="LPW51" s="36"/>
      <c r="LPX51" s="36"/>
      <c r="LPY51" s="36"/>
      <c r="LPZ51" s="36"/>
      <c r="LQA51" s="36"/>
      <c r="LQB51" s="36"/>
      <c r="LQC51" s="36"/>
      <c r="LQD51" s="36"/>
      <c r="LQE51" s="36"/>
      <c r="LQF51" s="36"/>
      <c r="LQG51" s="36"/>
      <c r="LQH51" s="36"/>
      <c r="LQI51" s="36"/>
      <c r="LQJ51" s="36"/>
      <c r="LQK51" s="36"/>
      <c r="LQL51" s="36"/>
      <c r="LQM51" s="36"/>
      <c r="LQN51" s="36"/>
      <c r="LQO51" s="36"/>
      <c r="LQP51" s="36"/>
      <c r="LQQ51" s="36"/>
      <c r="LQR51" s="36"/>
      <c r="LQS51" s="36"/>
      <c r="LQT51" s="36"/>
      <c r="LQU51" s="36"/>
      <c r="LQV51" s="36"/>
      <c r="LQW51" s="36"/>
      <c r="LQX51" s="36"/>
      <c r="LQY51" s="36"/>
      <c r="LQZ51" s="36"/>
      <c r="LRA51" s="36"/>
      <c r="LRB51" s="36"/>
      <c r="LRC51" s="36"/>
      <c r="LRD51" s="36"/>
      <c r="LRE51" s="36"/>
      <c r="LRF51" s="36"/>
      <c r="LRG51" s="36"/>
      <c r="LRH51" s="36"/>
      <c r="LRI51" s="36"/>
      <c r="LRJ51" s="36"/>
      <c r="LRK51" s="36"/>
      <c r="LRL51" s="36"/>
      <c r="LRM51" s="36"/>
      <c r="LRN51" s="36"/>
      <c r="LRO51" s="36"/>
      <c r="LRP51" s="36"/>
      <c r="LRQ51" s="36"/>
      <c r="LRR51" s="36"/>
      <c r="LRS51" s="36"/>
      <c r="LRT51" s="36"/>
      <c r="LRU51" s="36"/>
      <c r="LRV51" s="36"/>
      <c r="LRW51" s="36"/>
      <c r="LRX51" s="36"/>
      <c r="LRY51" s="36"/>
      <c r="LRZ51" s="36"/>
      <c r="LSA51" s="36"/>
      <c r="LSB51" s="36"/>
      <c r="LSC51" s="36"/>
      <c r="LSD51" s="36"/>
      <c r="LSE51" s="36"/>
      <c r="LSF51" s="36"/>
      <c r="LSG51" s="36"/>
      <c r="LSH51" s="36"/>
      <c r="LSI51" s="36"/>
      <c r="LSJ51" s="36"/>
      <c r="LSK51" s="36"/>
      <c r="LSL51" s="36"/>
      <c r="LSM51" s="36"/>
      <c r="LSN51" s="36"/>
      <c r="LSO51" s="36"/>
      <c r="LSP51" s="36"/>
      <c r="LSQ51" s="36"/>
      <c r="LSR51" s="36"/>
      <c r="LSS51" s="36"/>
      <c r="LST51" s="36"/>
      <c r="LSU51" s="36"/>
      <c r="LSV51" s="36"/>
      <c r="LSW51" s="36"/>
      <c r="LSX51" s="36"/>
      <c r="LSY51" s="36"/>
      <c r="LSZ51" s="36"/>
      <c r="LTA51" s="36"/>
      <c r="LTB51" s="36"/>
      <c r="LTC51" s="36"/>
      <c r="LTD51" s="36"/>
      <c r="LTE51" s="36"/>
      <c r="LTF51" s="36"/>
      <c r="LTG51" s="36"/>
      <c r="LTH51" s="36"/>
      <c r="LTI51" s="36"/>
      <c r="LTJ51" s="36"/>
      <c r="LTK51" s="36"/>
      <c r="LTL51" s="36"/>
      <c r="LTM51" s="36"/>
      <c r="LTN51" s="36"/>
      <c r="LTO51" s="36"/>
      <c r="LTP51" s="36"/>
      <c r="LTQ51" s="36"/>
      <c r="LTR51" s="36"/>
      <c r="LTS51" s="36"/>
      <c r="LTT51" s="36"/>
      <c r="LTU51" s="36"/>
      <c r="LTV51" s="36"/>
      <c r="LTW51" s="36"/>
      <c r="LTX51" s="36"/>
      <c r="LTY51" s="36"/>
      <c r="LTZ51" s="36"/>
      <c r="LUA51" s="36"/>
      <c r="LUB51" s="36"/>
      <c r="LUC51" s="36"/>
      <c r="LUD51" s="36"/>
      <c r="LUE51" s="36"/>
      <c r="LUF51" s="36"/>
      <c r="LUG51" s="36"/>
      <c r="LUH51" s="36"/>
      <c r="LUI51" s="36"/>
      <c r="LUJ51" s="36"/>
      <c r="LUK51" s="36"/>
      <c r="LUL51" s="36"/>
      <c r="LUM51" s="36"/>
      <c r="LUN51" s="36"/>
      <c r="LUO51" s="36"/>
      <c r="LUP51" s="36"/>
      <c r="LUQ51" s="36"/>
      <c r="LUR51" s="36"/>
      <c r="LUS51" s="36"/>
      <c r="LUT51" s="36"/>
      <c r="LUU51" s="36"/>
      <c r="LUV51" s="36"/>
      <c r="LUW51" s="36"/>
      <c r="LUX51" s="36"/>
      <c r="LUY51" s="36"/>
      <c r="LUZ51" s="36"/>
      <c r="LVA51" s="36"/>
      <c r="LVB51" s="36"/>
      <c r="LVC51" s="36"/>
      <c r="LVD51" s="36"/>
      <c r="LVE51" s="36"/>
      <c r="LVF51" s="36"/>
      <c r="LVG51" s="36"/>
      <c r="LVH51" s="36"/>
      <c r="LVI51" s="36"/>
      <c r="LVJ51" s="36"/>
      <c r="LVK51" s="36"/>
      <c r="LVL51" s="36"/>
      <c r="LVM51" s="36"/>
      <c r="LVN51" s="36"/>
      <c r="LVO51" s="36"/>
      <c r="LVP51" s="36"/>
      <c r="LVQ51" s="36"/>
      <c r="LVR51" s="36"/>
      <c r="LVS51" s="36"/>
      <c r="LVT51" s="36"/>
      <c r="LVU51" s="36"/>
      <c r="LVV51" s="36"/>
      <c r="LVW51" s="36"/>
      <c r="LVX51" s="36"/>
      <c r="LVY51" s="36"/>
      <c r="LVZ51" s="36"/>
      <c r="LWA51" s="36"/>
      <c r="LWB51" s="36"/>
      <c r="LWC51" s="36"/>
      <c r="LWD51" s="36"/>
      <c r="LWE51" s="36"/>
      <c r="LWF51" s="36"/>
      <c r="LWG51" s="36"/>
      <c r="LWH51" s="36"/>
      <c r="LWI51" s="36"/>
      <c r="LWJ51" s="36"/>
      <c r="LWK51" s="36"/>
      <c r="LWL51" s="36"/>
      <c r="LWM51" s="36"/>
      <c r="LWN51" s="36"/>
      <c r="LWO51" s="36"/>
      <c r="LWP51" s="36"/>
      <c r="LWQ51" s="36"/>
      <c r="LWR51" s="36"/>
      <c r="LWS51" s="36"/>
      <c r="LWT51" s="36"/>
      <c r="LWU51" s="36"/>
      <c r="LWV51" s="36"/>
      <c r="LWW51" s="36"/>
      <c r="LWX51" s="36"/>
      <c r="LWY51" s="36"/>
      <c r="LWZ51" s="36"/>
      <c r="LXA51" s="36"/>
      <c r="LXB51" s="36"/>
      <c r="LXC51" s="36"/>
      <c r="LXD51" s="36"/>
      <c r="LXE51" s="36"/>
      <c r="LXF51" s="36"/>
      <c r="LXG51" s="36"/>
      <c r="LXH51" s="36"/>
      <c r="LXI51" s="36"/>
      <c r="LXJ51" s="36"/>
      <c r="LXK51" s="36"/>
      <c r="LXL51" s="36"/>
      <c r="LXM51" s="36"/>
      <c r="LXN51" s="36"/>
      <c r="LXO51" s="36"/>
      <c r="LXP51" s="36"/>
      <c r="LXQ51" s="36"/>
      <c r="LXR51" s="36"/>
      <c r="LXS51" s="36"/>
      <c r="LXT51" s="36"/>
      <c r="LXU51" s="36"/>
      <c r="LXV51" s="36"/>
      <c r="LXW51" s="36"/>
      <c r="LXX51" s="36"/>
      <c r="LXY51" s="36"/>
      <c r="LXZ51" s="36"/>
      <c r="LYA51" s="36"/>
      <c r="LYB51" s="36"/>
      <c r="LYC51" s="36"/>
      <c r="LYD51" s="36"/>
      <c r="LYE51" s="36"/>
      <c r="LYF51" s="36"/>
      <c r="LYG51" s="36"/>
      <c r="LYH51" s="36"/>
      <c r="LYI51" s="36"/>
      <c r="LYJ51" s="36"/>
      <c r="LYK51" s="36"/>
      <c r="LYL51" s="36"/>
      <c r="LYM51" s="36"/>
      <c r="LYN51" s="36"/>
      <c r="LYO51" s="36"/>
      <c r="LYP51" s="36"/>
      <c r="LYQ51" s="36"/>
      <c r="LYR51" s="36"/>
      <c r="LYS51" s="36"/>
      <c r="LYT51" s="36"/>
      <c r="LYU51" s="36"/>
      <c r="LYV51" s="36"/>
      <c r="LYW51" s="36"/>
      <c r="LYX51" s="36"/>
      <c r="LYY51" s="36"/>
      <c r="LYZ51" s="36"/>
      <c r="LZA51" s="36"/>
      <c r="LZB51" s="36"/>
      <c r="LZC51" s="36"/>
      <c r="LZD51" s="36"/>
      <c r="LZE51" s="36"/>
      <c r="LZF51" s="36"/>
      <c r="LZG51" s="36"/>
      <c r="LZH51" s="36"/>
      <c r="LZI51" s="36"/>
      <c r="LZJ51" s="36"/>
      <c r="LZK51" s="36"/>
      <c r="LZL51" s="36"/>
      <c r="LZM51" s="36"/>
      <c r="LZN51" s="36"/>
      <c r="LZO51" s="36"/>
      <c r="LZP51" s="36"/>
      <c r="LZQ51" s="36"/>
      <c r="LZR51" s="36"/>
      <c r="LZS51" s="36"/>
      <c r="LZT51" s="36"/>
      <c r="LZU51" s="36"/>
      <c r="LZV51" s="36"/>
      <c r="LZW51" s="36"/>
      <c r="LZX51" s="36"/>
      <c r="LZY51" s="36"/>
      <c r="LZZ51" s="36"/>
      <c r="MAA51" s="36"/>
      <c r="MAB51" s="36"/>
      <c r="MAC51" s="36"/>
      <c r="MAD51" s="36"/>
      <c r="MAE51" s="36"/>
      <c r="MAF51" s="36"/>
      <c r="MAG51" s="36"/>
      <c r="MAH51" s="36"/>
      <c r="MAI51" s="36"/>
      <c r="MAJ51" s="36"/>
      <c r="MAK51" s="36"/>
      <c r="MAL51" s="36"/>
      <c r="MAM51" s="36"/>
      <c r="MAN51" s="36"/>
      <c r="MAO51" s="36"/>
      <c r="MAP51" s="36"/>
      <c r="MAQ51" s="36"/>
      <c r="MAR51" s="36"/>
      <c r="MAS51" s="36"/>
      <c r="MAT51" s="36"/>
      <c r="MAU51" s="36"/>
      <c r="MAV51" s="36"/>
      <c r="MAW51" s="36"/>
      <c r="MAX51" s="36"/>
      <c r="MAY51" s="36"/>
      <c r="MAZ51" s="36"/>
      <c r="MBA51" s="36"/>
      <c r="MBB51" s="36"/>
      <c r="MBC51" s="36"/>
      <c r="MBD51" s="36"/>
      <c r="MBE51" s="36"/>
      <c r="MBF51" s="36"/>
      <c r="MBG51" s="36"/>
      <c r="MBH51" s="36"/>
      <c r="MBI51" s="36"/>
      <c r="MBJ51" s="36"/>
      <c r="MBK51" s="36"/>
      <c r="MBL51" s="36"/>
      <c r="MBM51" s="36"/>
      <c r="MBN51" s="36"/>
      <c r="MBO51" s="36"/>
      <c r="MBP51" s="36"/>
      <c r="MBQ51" s="36"/>
      <c r="MBR51" s="36"/>
      <c r="MBS51" s="36"/>
      <c r="MBT51" s="36"/>
      <c r="MBU51" s="36"/>
      <c r="MBV51" s="36"/>
      <c r="MBW51" s="36"/>
      <c r="MBX51" s="36"/>
      <c r="MBY51" s="36"/>
      <c r="MBZ51" s="36"/>
      <c r="MCA51" s="36"/>
      <c r="MCB51" s="36"/>
      <c r="MCC51" s="36"/>
      <c r="MCD51" s="36"/>
      <c r="MCE51" s="36"/>
      <c r="MCF51" s="36"/>
      <c r="MCG51" s="36"/>
      <c r="MCH51" s="36"/>
      <c r="MCI51" s="36"/>
      <c r="MCJ51" s="36"/>
      <c r="MCK51" s="36"/>
      <c r="MCL51" s="36"/>
      <c r="MCM51" s="36"/>
      <c r="MCN51" s="36"/>
      <c r="MCO51" s="36"/>
      <c r="MCP51" s="36"/>
      <c r="MCQ51" s="36"/>
      <c r="MCR51" s="36"/>
      <c r="MCS51" s="36"/>
      <c r="MCT51" s="36"/>
      <c r="MCU51" s="36"/>
      <c r="MCV51" s="36"/>
      <c r="MCW51" s="36"/>
      <c r="MCX51" s="36"/>
      <c r="MCY51" s="36"/>
      <c r="MCZ51" s="36"/>
      <c r="MDA51" s="36"/>
      <c r="MDB51" s="36"/>
      <c r="MDC51" s="36"/>
      <c r="MDD51" s="36"/>
      <c r="MDE51" s="36"/>
      <c r="MDF51" s="36"/>
      <c r="MDG51" s="36"/>
      <c r="MDH51" s="36"/>
      <c r="MDI51" s="36"/>
      <c r="MDJ51" s="36"/>
      <c r="MDK51" s="36"/>
      <c r="MDL51" s="36"/>
      <c r="MDM51" s="36"/>
      <c r="MDN51" s="36"/>
      <c r="MDO51" s="36"/>
      <c r="MDP51" s="36"/>
      <c r="MDQ51" s="36"/>
      <c r="MDR51" s="36"/>
      <c r="MDS51" s="36"/>
      <c r="MDT51" s="36"/>
      <c r="MDU51" s="36"/>
      <c r="MDV51" s="36"/>
      <c r="MDW51" s="36"/>
      <c r="MDX51" s="36"/>
      <c r="MDY51" s="36"/>
      <c r="MDZ51" s="36"/>
      <c r="MEA51" s="36"/>
      <c r="MEB51" s="36"/>
      <c r="MEC51" s="36"/>
      <c r="MED51" s="36"/>
      <c r="MEE51" s="36"/>
      <c r="MEF51" s="36"/>
      <c r="MEG51" s="36"/>
      <c r="MEH51" s="36"/>
      <c r="MEI51" s="36"/>
      <c r="MEJ51" s="36"/>
      <c r="MEK51" s="36"/>
      <c r="MEL51" s="36"/>
      <c r="MEM51" s="36"/>
      <c r="MEN51" s="36"/>
      <c r="MEO51" s="36"/>
      <c r="MEP51" s="36"/>
      <c r="MEQ51" s="36"/>
      <c r="MER51" s="36"/>
      <c r="MES51" s="36"/>
      <c r="MET51" s="36"/>
      <c r="MEU51" s="36"/>
      <c r="MEV51" s="36"/>
      <c r="MEW51" s="36"/>
      <c r="MEX51" s="36"/>
      <c r="MEY51" s="36"/>
      <c r="MEZ51" s="36"/>
      <c r="MFA51" s="36"/>
      <c r="MFB51" s="36"/>
      <c r="MFC51" s="36"/>
      <c r="MFD51" s="36"/>
      <c r="MFE51" s="36"/>
      <c r="MFF51" s="36"/>
      <c r="MFG51" s="36"/>
      <c r="MFH51" s="36"/>
      <c r="MFI51" s="36"/>
      <c r="MFJ51" s="36"/>
      <c r="MFK51" s="36"/>
      <c r="MFL51" s="36"/>
      <c r="MFM51" s="36"/>
      <c r="MFN51" s="36"/>
      <c r="MFO51" s="36"/>
      <c r="MFP51" s="36"/>
      <c r="MFQ51" s="36"/>
      <c r="MFR51" s="36"/>
      <c r="MFS51" s="36"/>
      <c r="MFT51" s="36"/>
      <c r="MFU51" s="36"/>
      <c r="MFV51" s="36"/>
      <c r="MFW51" s="36"/>
      <c r="MFX51" s="36"/>
      <c r="MFY51" s="36"/>
      <c r="MFZ51" s="36"/>
      <c r="MGA51" s="36"/>
      <c r="MGB51" s="36"/>
      <c r="MGC51" s="36"/>
      <c r="MGD51" s="36"/>
      <c r="MGE51" s="36"/>
      <c r="MGF51" s="36"/>
      <c r="MGG51" s="36"/>
      <c r="MGH51" s="36"/>
      <c r="MGI51" s="36"/>
      <c r="MGJ51" s="36"/>
      <c r="MGK51" s="36"/>
      <c r="MGL51" s="36"/>
      <c r="MGM51" s="36"/>
      <c r="MGN51" s="36"/>
      <c r="MGO51" s="36"/>
      <c r="MGP51" s="36"/>
      <c r="MGQ51" s="36"/>
      <c r="MGR51" s="36"/>
      <c r="MGS51" s="36"/>
      <c r="MGT51" s="36"/>
      <c r="MGU51" s="36"/>
      <c r="MGV51" s="36"/>
      <c r="MGW51" s="36"/>
      <c r="MGX51" s="36"/>
      <c r="MGY51" s="36"/>
      <c r="MGZ51" s="36"/>
      <c r="MHA51" s="36"/>
      <c r="MHB51" s="36"/>
      <c r="MHC51" s="36"/>
      <c r="MHD51" s="36"/>
      <c r="MHE51" s="36"/>
      <c r="MHF51" s="36"/>
      <c r="MHG51" s="36"/>
      <c r="MHH51" s="36"/>
      <c r="MHI51" s="36"/>
      <c r="MHJ51" s="36"/>
      <c r="MHK51" s="36"/>
      <c r="MHL51" s="36"/>
      <c r="MHM51" s="36"/>
      <c r="MHN51" s="36"/>
      <c r="MHO51" s="36"/>
      <c r="MHP51" s="36"/>
      <c r="MHQ51" s="36"/>
      <c r="MHR51" s="36"/>
      <c r="MHS51" s="36"/>
      <c r="MHT51" s="36"/>
      <c r="MHU51" s="36"/>
      <c r="MHV51" s="36"/>
      <c r="MHW51" s="36"/>
      <c r="MHX51" s="36"/>
      <c r="MHY51" s="36"/>
      <c r="MHZ51" s="36"/>
      <c r="MIA51" s="36"/>
      <c r="MIB51" s="36"/>
      <c r="MIC51" s="36"/>
      <c r="MID51" s="36"/>
      <c r="MIE51" s="36"/>
      <c r="MIF51" s="36"/>
      <c r="MIG51" s="36"/>
      <c r="MIH51" s="36"/>
      <c r="MII51" s="36"/>
      <c r="MIJ51" s="36"/>
      <c r="MIK51" s="36"/>
      <c r="MIL51" s="36"/>
      <c r="MIM51" s="36"/>
      <c r="MIN51" s="36"/>
      <c r="MIO51" s="36"/>
      <c r="MIP51" s="36"/>
      <c r="MIQ51" s="36"/>
      <c r="MIR51" s="36"/>
      <c r="MIS51" s="36"/>
      <c r="MIT51" s="36"/>
      <c r="MIU51" s="36"/>
      <c r="MIV51" s="36"/>
      <c r="MIW51" s="36"/>
      <c r="MIX51" s="36"/>
      <c r="MIY51" s="36"/>
      <c r="MIZ51" s="36"/>
      <c r="MJA51" s="36"/>
      <c r="MJB51" s="36"/>
      <c r="MJC51" s="36"/>
      <c r="MJD51" s="36"/>
      <c r="MJE51" s="36"/>
      <c r="MJF51" s="36"/>
      <c r="MJG51" s="36"/>
      <c r="MJH51" s="36"/>
      <c r="MJI51" s="36"/>
      <c r="MJJ51" s="36"/>
      <c r="MJK51" s="36"/>
      <c r="MJL51" s="36"/>
      <c r="MJM51" s="36"/>
      <c r="MJN51" s="36"/>
      <c r="MJO51" s="36"/>
      <c r="MJP51" s="36"/>
      <c r="MJQ51" s="36"/>
      <c r="MJR51" s="36"/>
      <c r="MJS51" s="36"/>
      <c r="MJT51" s="36"/>
      <c r="MJU51" s="36"/>
      <c r="MJV51" s="36"/>
      <c r="MJW51" s="36"/>
      <c r="MJX51" s="36"/>
      <c r="MJY51" s="36"/>
      <c r="MJZ51" s="36"/>
      <c r="MKA51" s="36"/>
      <c r="MKB51" s="36"/>
      <c r="MKC51" s="36"/>
      <c r="MKD51" s="36"/>
      <c r="MKE51" s="36"/>
      <c r="MKF51" s="36"/>
      <c r="MKG51" s="36"/>
      <c r="MKH51" s="36"/>
      <c r="MKI51" s="36"/>
      <c r="MKJ51" s="36"/>
      <c r="MKK51" s="36"/>
      <c r="MKL51" s="36"/>
      <c r="MKM51" s="36"/>
      <c r="MKN51" s="36"/>
      <c r="MKO51" s="36"/>
      <c r="MKP51" s="36"/>
      <c r="MKQ51" s="36"/>
      <c r="MKR51" s="36"/>
      <c r="MKS51" s="36"/>
      <c r="MKT51" s="36"/>
      <c r="MKU51" s="36"/>
      <c r="MKV51" s="36"/>
      <c r="MKW51" s="36"/>
      <c r="MKX51" s="36"/>
      <c r="MKY51" s="36"/>
      <c r="MKZ51" s="36"/>
      <c r="MLA51" s="36"/>
      <c r="MLB51" s="36"/>
      <c r="MLC51" s="36"/>
      <c r="MLD51" s="36"/>
      <c r="MLE51" s="36"/>
      <c r="MLF51" s="36"/>
      <c r="MLG51" s="36"/>
      <c r="MLH51" s="36"/>
      <c r="MLI51" s="36"/>
      <c r="MLJ51" s="36"/>
      <c r="MLK51" s="36"/>
      <c r="MLL51" s="36"/>
      <c r="MLM51" s="36"/>
      <c r="MLN51" s="36"/>
      <c r="MLO51" s="36"/>
      <c r="MLP51" s="36"/>
      <c r="MLQ51" s="36"/>
      <c r="MLR51" s="36"/>
      <c r="MLS51" s="36"/>
      <c r="MLT51" s="36"/>
      <c r="MLU51" s="36"/>
      <c r="MLV51" s="36"/>
      <c r="MLW51" s="36"/>
      <c r="MLX51" s="36"/>
      <c r="MLY51" s="36"/>
      <c r="MLZ51" s="36"/>
      <c r="MMA51" s="36"/>
      <c r="MMB51" s="36"/>
      <c r="MMC51" s="36"/>
      <c r="MMD51" s="36"/>
      <c r="MME51" s="36"/>
      <c r="MMF51" s="36"/>
      <c r="MMG51" s="36"/>
      <c r="MMH51" s="36"/>
      <c r="MMI51" s="36"/>
      <c r="MMJ51" s="36"/>
      <c r="MMK51" s="36"/>
      <c r="MML51" s="36"/>
      <c r="MMM51" s="36"/>
      <c r="MMN51" s="36"/>
      <c r="MMO51" s="36"/>
      <c r="MMP51" s="36"/>
      <c r="MMQ51" s="36"/>
      <c r="MMR51" s="36"/>
      <c r="MMS51" s="36"/>
      <c r="MMT51" s="36"/>
      <c r="MMU51" s="36"/>
      <c r="MMV51" s="36"/>
      <c r="MMW51" s="36"/>
      <c r="MMX51" s="36"/>
      <c r="MMY51" s="36"/>
      <c r="MMZ51" s="36"/>
      <c r="MNA51" s="36"/>
      <c r="MNB51" s="36"/>
      <c r="MNC51" s="36"/>
      <c r="MND51" s="36"/>
      <c r="MNE51" s="36"/>
      <c r="MNF51" s="36"/>
      <c r="MNG51" s="36"/>
      <c r="MNH51" s="36"/>
      <c r="MNI51" s="36"/>
      <c r="MNJ51" s="36"/>
      <c r="MNK51" s="36"/>
      <c r="MNL51" s="36"/>
      <c r="MNM51" s="36"/>
      <c r="MNN51" s="36"/>
      <c r="MNO51" s="36"/>
      <c r="MNP51" s="36"/>
      <c r="MNQ51" s="36"/>
      <c r="MNR51" s="36"/>
      <c r="MNS51" s="36"/>
      <c r="MNT51" s="36"/>
      <c r="MNU51" s="36"/>
      <c r="MNV51" s="36"/>
      <c r="MNW51" s="36"/>
      <c r="MNX51" s="36"/>
      <c r="MNY51" s="36"/>
      <c r="MNZ51" s="36"/>
      <c r="MOA51" s="36"/>
      <c r="MOB51" s="36"/>
      <c r="MOC51" s="36"/>
      <c r="MOD51" s="36"/>
      <c r="MOE51" s="36"/>
      <c r="MOF51" s="36"/>
      <c r="MOG51" s="36"/>
      <c r="MOH51" s="36"/>
      <c r="MOI51" s="36"/>
      <c r="MOJ51" s="36"/>
      <c r="MOK51" s="36"/>
      <c r="MOL51" s="36"/>
      <c r="MOM51" s="36"/>
      <c r="MON51" s="36"/>
      <c r="MOO51" s="36"/>
      <c r="MOP51" s="36"/>
      <c r="MOQ51" s="36"/>
      <c r="MOR51" s="36"/>
      <c r="MOS51" s="36"/>
      <c r="MOT51" s="36"/>
      <c r="MOU51" s="36"/>
      <c r="MOV51" s="36"/>
      <c r="MOW51" s="36"/>
      <c r="MOX51" s="36"/>
      <c r="MOY51" s="36"/>
      <c r="MOZ51" s="36"/>
      <c r="MPA51" s="36"/>
      <c r="MPB51" s="36"/>
      <c r="MPC51" s="36"/>
      <c r="MPD51" s="36"/>
      <c r="MPE51" s="36"/>
      <c r="MPF51" s="36"/>
      <c r="MPG51" s="36"/>
      <c r="MPH51" s="36"/>
      <c r="MPI51" s="36"/>
      <c r="MPJ51" s="36"/>
      <c r="MPK51" s="36"/>
      <c r="MPL51" s="36"/>
      <c r="MPM51" s="36"/>
      <c r="MPN51" s="36"/>
      <c r="MPO51" s="36"/>
      <c r="MPP51" s="36"/>
      <c r="MPQ51" s="36"/>
      <c r="MPR51" s="36"/>
      <c r="MPS51" s="36"/>
      <c r="MPT51" s="36"/>
      <c r="MPU51" s="36"/>
      <c r="MPV51" s="36"/>
      <c r="MPW51" s="36"/>
      <c r="MPX51" s="36"/>
      <c r="MPY51" s="36"/>
      <c r="MPZ51" s="36"/>
      <c r="MQA51" s="36"/>
      <c r="MQB51" s="36"/>
      <c r="MQC51" s="36"/>
      <c r="MQD51" s="36"/>
      <c r="MQE51" s="36"/>
      <c r="MQF51" s="36"/>
      <c r="MQG51" s="36"/>
      <c r="MQH51" s="36"/>
      <c r="MQI51" s="36"/>
      <c r="MQJ51" s="36"/>
      <c r="MQK51" s="36"/>
      <c r="MQL51" s="36"/>
      <c r="MQM51" s="36"/>
      <c r="MQN51" s="36"/>
      <c r="MQO51" s="36"/>
      <c r="MQP51" s="36"/>
      <c r="MQQ51" s="36"/>
      <c r="MQR51" s="36"/>
      <c r="MQS51" s="36"/>
      <c r="MQT51" s="36"/>
      <c r="MQU51" s="36"/>
      <c r="MQV51" s="36"/>
      <c r="MQW51" s="36"/>
      <c r="MQX51" s="36"/>
      <c r="MQY51" s="36"/>
      <c r="MQZ51" s="36"/>
      <c r="MRA51" s="36"/>
      <c r="MRB51" s="36"/>
      <c r="MRC51" s="36"/>
      <c r="MRD51" s="36"/>
      <c r="MRE51" s="36"/>
      <c r="MRF51" s="36"/>
      <c r="MRG51" s="36"/>
      <c r="MRH51" s="36"/>
      <c r="MRI51" s="36"/>
      <c r="MRJ51" s="36"/>
      <c r="MRK51" s="36"/>
      <c r="MRL51" s="36"/>
      <c r="MRM51" s="36"/>
      <c r="MRN51" s="36"/>
      <c r="MRO51" s="36"/>
      <c r="MRP51" s="36"/>
      <c r="MRQ51" s="36"/>
      <c r="MRR51" s="36"/>
      <c r="MRS51" s="36"/>
      <c r="MRT51" s="36"/>
      <c r="MRU51" s="36"/>
      <c r="MRV51" s="36"/>
      <c r="MRW51" s="36"/>
      <c r="MRX51" s="36"/>
      <c r="MRY51" s="36"/>
      <c r="MRZ51" s="36"/>
      <c r="MSA51" s="36"/>
      <c r="MSB51" s="36"/>
      <c r="MSC51" s="36"/>
      <c r="MSD51" s="36"/>
      <c r="MSE51" s="36"/>
      <c r="MSF51" s="36"/>
      <c r="MSG51" s="36"/>
      <c r="MSH51" s="36"/>
      <c r="MSI51" s="36"/>
      <c r="MSJ51" s="36"/>
      <c r="MSK51" s="36"/>
      <c r="MSL51" s="36"/>
      <c r="MSM51" s="36"/>
      <c r="MSN51" s="36"/>
      <c r="MSO51" s="36"/>
      <c r="MSP51" s="36"/>
      <c r="MSQ51" s="36"/>
      <c r="MSR51" s="36"/>
      <c r="MSS51" s="36"/>
      <c r="MST51" s="36"/>
      <c r="MSU51" s="36"/>
      <c r="MSV51" s="36"/>
      <c r="MSW51" s="36"/>
      <c r="MSX51" s="36"/>
      <c r="MSY51" s="36"/>
      <c r="MSZ51" s="36"/>
      <c r="MTA51" s="36"/>
      <c r="MTB51" s="36"/>
      <c r="MTC51" s="36"/>
      <c r="MTD51" s="36"/>
      <c r="MTE51" s="36"/>
      <c r="MTF51" s="36"/>
      <c r="MTG51" s="36"/>
      <c r="MTH51" s="36"/>
      <c r="MTI51" s="36"/>
      <c r="MTJ51" s="36"/>
      <c r="MTK51" s="36"/>
      <c r="MTL51" s="36"/>
      <c r="MTM51" s="36"/>
      <c r="MTN51" s="36"/>
      <c r="MTO51" s="36"/>
      <c r="MTP51" s="36"/>
      <c r="MTQ51" s="36"/>
      <c r="MTR51" s="36"/>
      <c r="MTS51" s="36"/>
      <c r="MTT51" s="36"/>
      <c r="MTU51" s="36"/>
      <c r="MTV51" s="36"/>
      <c r="MTW51" s="36"/>
      <c r="MTX51" s="36"/>
      <c r="MTY51" s="36"/>
      <c r="MTZ51" s="36"/>
      <c r="MUA51" s="36"/>
      <c r="MUB51" s="36"/>
      <c r="MUC51" s="36"/>
      <c r="MUD51" s="36"/>
      <c r="MUE51" s="36"/>
      <c r="MUF51" s="36"/>
      <c r="MUG51" s="36"/>
      <c r="MUH51" s="36"/>
      <c r="MUI51" s="36"/>
      <c r="MUJ51" s="36"/>
      <c r="MUK51" s="36"/>
      <c r="MUL51" s="36"/>
      <c r="MUM51" s="36"/>
      <c r="MUN51" s="36"/>
      <c r="MUO51" s="36"/>
      <c r="MUP51" s="36"/>
      <c r="MUQ51" s="36"/>
      <c r="MUR51" s="36"/>
      <c r="MUS51" s="36"/>
      <c r="MUT51" s="36"/>
      <c r="MUU51" s="36"/>
      <c r="MUV51" s="36"/>
      <c r="MUW51" s="36"/>
      <c r="MUX51" s="36"/>
      <c r="MUY51" s="36"/>
      <c r="MUZ51" s="36"/>
      <c r="MVA51" s="36"/>
      <c r="MVB51" s="36"/>
      <c r="MVC51" s="36"/>
      <c r="MVD51" s="36"/>
      <c r="MVE51" s="36"/>
      <c r="MVF51" s="36"/>
      <c r="MVG51" s="36"/>
      <c r="MVH51" s="36"/>
      <c r="MVI51" s="36"/>
      <c r="MVJ51" s="36"/>
      <c r="MVK51" s="36"/>
      <c r="MVL51" s="36"/>
      <c r="MVM51" s="36"/>
      <c r="MVN51" s="36"/>
      <c r="MVO51" s="36"/>
      <c r="MVP51" s="36"/>
      <c r="MVQ51" s="36"/>
      <c r="MVR51" s="36"/>
      <c r="MVS51" s="36"/>
      <c r="MVT51" s="36"/>
      <c r="MVU51" s="36"/>
      <c r="MVV51" s="36"/>
      <c r="MVW51" s="36"/>
      <c r="MVX51" s="36"/>
      <c r="MVY51" s="36"/>
      <c r="MVZ51" s="36"/>
      <c r="MWA51" s="36"/>
      <c r="MWB51" s="36"/>
      <c r="MWC51" s="36"/>
      <c r="MWD51" s="36"/>
      <c r="MWE51" s="36"/>
      <c r="MWF51" s="36"/>
      <c r="MWG51" s="36"/>
      <c r="MWH51" s="36"/>
      <c r="MWI51" s="36"/>
      <c r="MWJ51" s="36"/>
      <c r="MWK51" s="36"/>
      <c r="MWL51" s="36"/>
      <c r="MWM51" s="36"/>
      <c r="MWN51" s="36"/>
      <c r="MWO51" s="36"/>
      <c r="MWP51" s="36"/>
      <c r="MWQ51" s="36"/>
      <c r="MWR51" s="36"/>
      <c r="MWS51" s="36"/>
      <c r="MWT51" s="36"/>
      <c r="MWU51" s="36"/>
      <c r="MWV51" s="36"/>
      <c r="MWW51" s="36"/>
      <c r="MWX51" s="36"/>
      <c r="MWY51" s="36"/>
      <c r="MWZ51" s="36"/>
      <c r="MXA51" s="36"/>
      <c r="MXB51" s="36"/>
      <c r="MXC51" s="36"/>
      <c r="MXD51" s="36"/>
      <c r="MXE51" s="36"/>
      <c r="MXF51" s="36"/>
      <c r="MXG51" s="36"/>
      <c r="MXH51" s="36"/>
      <c r="MXI51" s="36"/>
      <c r="MXJ51" s="36"/>
      <c r="MXK51" s="36"/>
      <c r="MXL51" s="36"/>
      <c r="MXM51" s="36"/>
      <c r="MXN51" s="36"/>
      <c r="MXO51" s="36"/>
      <c r="MXP51" s="36"/>
      <c r="MXQ51" s="36"/>
      <c r="MXR51" s="36"/>
      <c r="MXS51" s="36"/>
      <c r="MXT51" s="36"/>
      <c r="MXU51" s="36"/>
      <c r="MXV51" s="36"/>
      <c r="MXW51" s="36"/>
      <c r="MXX51" s="36"/>
      <c r="MXY51" s="36"/>
      <c r="MXZ51" s="36"/>
      <c r="MYA51" s="36"/>
      <c r="MYB51" s="36"/>
      <c r="MYC51" s="36"/>
      <c r="MYD51" s="36"/>
      <c r="MYE51" s="36"/>
      <c r="MYF51" s="36"/>
      <c r="MYG51" s="36"/>
      <c r="MYH51" s="36"/>
      <c r="MYI51" s="36"/>
      <c r="MYJ51" s="36"/>
      <c r="MYK51" s="36"/>
      <c r="MYL51" s="36"/>
      <c r="MYM51" s="36"/>
      <c r="MYN51" s="36"/>
      <c r="MYO51" s="36"/>
      <c r="MYP51" s="36"/>
      <c r="MYQ51" s="36"/>
      <c r="MYR51" s="36"/>
      <c r="MYS51" s="36"/>
      <c r="MYT51" s="36"/>
      <c r="MYU51" s="36"/>
      <c r="MYV51" s="36"/>
      <c r="MYW51" s="36"/>
      <c r="MYX51" s="36"/>
      <c r="MYY51" s="36"/>
      <c r="MYZ51" s="36"/>
      <c r="MZA51" s="36"/>
      <c r="MZB51" s="36"/>
      <c r="MZC51" s="36"/>
      <c r="MZD51" s="36"/>
      <c r="MZE51" s="36"/>
      <c r="MZF51" s="36"/>
      <c r="MZG51" s="36"/>
      <c r="MZH51" s="36"/>
      <c r="MZI51" s="36"/>
      <c r="MZJ51" s="36"/>
      <c r="MZK51" s="36"/>
      <c r="MZL51" s="36"/>
      <c r="MZM51" s="36"/>
      <c r="MZN51" s="36"/>
      <c r="MZO51" s="36"/>
      <c r="MZP51" s="36"/>
      <c r="MZQ51" s="36"/>
      <c r="MZR51" s="36"/>
      <c r="MZS51" s="36"/>
      <c r="MZT51" s="36"/>
      <c r="MZU51" s="36"/>
      <c r="MZV51" s="36"/>
      <c r="MZW51" s="36"/>
      <c r="MZX51" s="36"/>
      <c r="MZY51" s="36"/>
      <c r="MZZ51" s="36"/>
      <c r="NAA51" s="36"/>
      <c r="NAB51" s="36"/>
      <c r="NAC51" s="36"/>
      <c r="NAD51" s="36"/>
      <c r="NAE51" s="36"/>
      <c r="NAF51" s="36"/>
      <c r="NAG51" s="36"/>
      <c r="NAH51" s="36"/>
      <c r="NAI51" s="36"/>
      <c r="NAJ51" s="36"/>
      <c r="NAK51" s="36"/>
      <c r="NAL51" s="36"/>
      <c r="NAM51" s="36"/>
      <c r="NAN51" s="36"/>
      <c r="NAO51" s="36"/>
      <c r="NAP51" s="36"/>
      <c r="NAQ51" s="36"/>
      <c r="NAR51" s="36"/>
      <c r="NAS51" s="36"/>
      <c r="NAT51" s="36"/>
      <c r="NAU51" s="36"/>
      <c r="NAV51" s="36"/>
      <c r="NAW51" s="36"/>
      <c r="NAX51" s="36"/>
      <c r="NAY51" s="36"/>
      <c r="NAZ51" s="36"/>
      <c r="NBA51" s="36"/>
      <c r="NBB51" s="36"/>
      <c r="NBC51" s="36"/>
      <c r="NBD51" s="36"/>
      <c r="NBE51" s="36"/>
      <c r="NBF51" s="36"/>
      <c r="NBG51" s="36"/>
      <c r="NBH51" s="36"/>
      <c r="NBI51" s="36"/>
      <c r="NBJ51" s="36"/>
      <c r="NBK51" s="36"/>
      <c r="NBL51" s="36"/>
      <c r="NBM51" s="36"/>
      <c r="NBN51" s="36"/>
      <c r="NBO51" s="36"/>
      <c r="NBP51" s="36"/>
      <c r="NBQ51" s="36"/>
      <c r="NBR51" s="36"/>
      <c r="NBS51" s="36"/>
      <c r="NBT51" s="36"/>
      <c r="NBU51" s="36"/>
      <c r="NBV51" s="36"/>
      <c r="NBW51" s="36"/>
      <c r="NBX51" s="36"/>
      <c r="NBY51" s="36"/>
      <c r="NBZ51" s="36"/>
      <c r="NCA51" s="36"/>
      <c r="NCB51" s="36"/>
      <c r="NCC51" s="36"/>
      <c r="NCD51" s="36"/>
      <c r="NCE51" s="36"/>
      <c r="NCF51" s="36"/>
      <c r="NCG51" s="36"/>
      <c r="NCH51" s="36"/>
      <c r="NCI51" s="36"/>
      <c r="NCJ51" s="36"/>
      <c r="NCK51" s="36"/>
      <c r="NCL51" s="36"/>
      <c r="NCM51" s="36"/>
      <c r="NCN51" s="36"/>
      <c r="NCO51" s="36"/>
      <c r="NCP51" s="36"/>
      <c r="NCQ51" s="36"/>
      <c r="NCR51" s="36"/>
      <c r="NCS51" s="36"/>
      <c r="NCT51" s="36"/>
      <c r="NCU51" s="36"/>
      <c r="NCV51" s="36"/>
      <c r="NCW51" s="36"/>
      <c r="NCX51" s="36"/>
      <c r="NCY51" s="36"/>
      <c r="NCZ51" s="36"/>
      <c r="NDA51" s="36"/>
      <c r="NDB51" s="36"/>
      <c r="NDC51" s="36"/>
      <c r="NDD51" s="36"/>
      <c r="NDE51" s="36"/>
      <c r="NDF51" s="36"/>
      <c r="NDG51" s="36"/>
      <c r="NDH51" s="36"/>
      <c r="NDI51" s="36"/>
      <c r="NDJ51" s="36"/>
      <c r="NDK51" s="36"/>
      <c r="NDL51" s="36"/>
      <c r="NDM51" s="36"/>
      <c r="NDN51" s="36"/>
      <c r="NDO51" s="36"/>
      <c r="NDP51" s="36"/>
      <c r="NDQ51" s="36"/>
      <c r="NDR51" s="36"/>
      <c r="NDS51" s="36"/>
      <c r="NDT51" s="36"/>
      <c r="NDU51" s="36"/>
      <c r="NDV51" s="36"/>
      <c r="NDW51" s="36"/>
      <c r="NDX51" s="36"/>
      <c r="NDY51" s="36"/>
      <c r="NDZ51" s="36"/>
      <c r="NEA51" s="36"/>
      <c r="NEB51" s="36"/>
      <c r="NEC51" s="36"/>
      <c r="NED51" s="36"/>
      <c r="NEE51" s="36"/>
      <c r="NEF51" s="36"/>
      <c r="NEG51" s="36"/>
      <c r="NEH51" s="36"/>
      <c r="NEI51" s="36"/>
      <c r="NEJ51" s="36"/>
      <c r="NEK51" s="36"/>
      <c r="NEL51" s="36"/>
      <c r="NEM51" s="36"/>
      <c r="NEN51" s="36"/>
      <c r="NEO51" s="36"/>
      <c r="NEP51" s="36"/>
      <c r="NEQ51" s="36"/>
      <c r="NER51" s="36"/>
      <c r="NES51" s="36"/>
      <c r="NET51" s="36"/>
      <c r="NEU51" s="36"/>
      <c r="NEV51" s="36"/>
      <c r="NEW51" s="36"/>
      <c r="NEX51" s="36"/>
      <c r="NEY51" s="36"/>
      <c r="NEZ51" s="36"/>
      <c r="NFA51" s="36"/>
      <c r="NFB51" s="36"/>
      <c r="NFC51" s="36"/>
      <c r="NFD51" s="36"/>
      <c r="NFE51" s="36"/>
      <c r="NFF51" s="36"/>
      <c r="NFG51" s="36"/>
      <c r="NFH51" s="36"/>
      <c r="NFI51" s="36"/>
      <c r="NFJ51" s="36"/>
      <c r="NFK51" s="36"/>
      <c r="NFL51" s="36"/>
      <c r="NFM51" s="36"/>
      <c r="NFN51" s="36"/>
      <c r="NFO51" s="36"/>
      <c r="NFP51" s="36"/>
      <c r="NFQ51" s="36"/>
      <c r="NFR51" s="36"/>
      <c r="NFS51" s="36"/>
      <c r="NFT51" s="36"/>
      <c r="NFU51" s="36"/>
      <c r="NFV51" s="36"/>
      <c r="NFW51" s="36"/>
      <c r="NFX51" s="36"/>
      <c r="NFY51" s="36"/>
      <c r="NFZ51" s="36"/>
      <c r="NGA51" s="36"/>
      <c r="NGB51" s="36"/>
      <c r="NGC51" s="36"/>
      <c r="NGD51" s="36"/>
      <c r="NGE51" s="36"/>
      <c r="NGF51" s="36"/>
      <c r="NGG51" s="36"/>
      <c r="NGH51" s="36"/>
      <c r="NGI51" s="36"/>
      <c r="NGJ51" s="36"/>
      <c r="NGK51" s="36"/>
      <c r="NGL51" s="36"/>
      <c r="NGM51" s="36"/>
      <c r="NGN51" s="36"/>
      <c r="NGO51" s="36"/>
      <c r="NGP51" s="36"/>
      <c r="NGQ51" s="36"/>
      <c r="NGR51" s="36"/>
      <c r="NGS51" s="36"/>
      <c r="NGT51" s="36"/>
      <c r="NGU51" s="36"/>
      <c r="NGV51" s="36"/>
      <c r="NGW51" s="36"/>
      <c r="NGX51" s="36"/>
      <c r="NGY51" s="36"/>
      <c r="NGZ51" s="36"/>
      <c r="NHA51" s="36"/>
      <c r="NHB51" s="36"/>
      <c r="NHC51" s="36"/>
      <c r="NHD51" s="36"/>
      <c r="NHE51" s="36"/>
      <c r="NHF51" s="36"/>
      <c r="NHG51" s="36"/>
      <c r="NHH51" s="36"/>
      <c r="NHI51" s="36"/>
      <c r="NHJ51" s="36"/>
      <c r="NHK51" s="36"/>
      <c r="NHL51" s="36"/>
      <c r="NHM51" s="36"/>
      <c r="NHN51" s="36"/>
      <c r="NHO51" s="36"/>
      <c r="NHP51" s="36"/>
      <c r="NHQ51" s="36"/>
      <c r="NHR51" s="36"/>
      <c r="NHS51" s="36"/>
      <c r="NHT51" s="36"/>
      <c r="NHU51" s="36"/>
      <c r="NHV51" s="36"/>
      <c r="NHW51" s="36"/>
      <c r="NHX51" s="36"/>
      <c r="NHY51" s="36"/>
      <c r="NHZ51" s="36"/>
      <c r="NIA51" s="36"/>
      <c r="NIB51" s="36"/>
      <c r="NIC51" s="36"/>
      <c r="NID51" s="36"/>
      <c r="NIE51" s="36"/>
      <c r="NIF51" s="36"/>
      <c r="NIG51" s="36"/>
      <c r="NIH51" s="36"/>
      <c r="NII51" s="36"/>
      <c r="NIJ51" s="36"/>
      <c r="NIK51" s="36"/>
      <c r="NIL51" s="36"/>
      <c r="NIM51" s="36"/>
      <c r="NIN51" s="36"/>
      <c r="NIO51" s="36"/>
      <c r="NIP51" s="36"/>
      <c r="NIQ51" s="36"/>
      <c r="NIR51" s="36"/>
      <c r="NIS51" s="36"/>
      <c r="NIT51" s="36"/>
      <c r="NIU51" s="36"/>
      <c r="NIV51" s="36"/>
      <c r="NIW51" s="36"/>
      <c r="NIX51" s="36"/>
      <c r="NIY51" s="36"/>
      <c r="NIZ51" s="36"/>
      <c r="NJA51" s="36"/>
      <c r="NJB51" s="36"/>
      <c r="NJC51" s="36"/>
      <c r="NJD51" s="36"/>
      <c r="NJE51" s="36"/>
      <c r="NJF51" s="36"/>
      <c r="NJG51" s="36"/>
      <c r="NJH51" s="36"/>
      <c r="NJI51" s="36"/>
      <c r="NJJ51" s="36"/>
      <c r="NJK51" s="36"/>
      <c r="NJL51" s="36"/>
      <c r="NJM51" s="36"/>
      <c r="NJN51" s="36"/>
      <c r="NJO51" s="36"/>
      <c r="NJP51" s="36"/>
      <c r="NJQ51" s="36"/>
      <c r="NJR51" s="36"/>
      <c r="NJS51" s="36"/>
      <c r="NJT51" s="36"/>
      <c r="NJU51" s="36"/>
      <c r="NJV51" s="36"/>
      <c r="NJW51" s="36"/>
      <c r="NJX51" s="36"/>
      <c r="NJY51" s="36"/>
      <c r="NJZ51" s="36"/>
      <c r="NKA51" s="36"/>
      <c r="NKB51" s="36"/>
      <c r="NKC51" s="36"/>
      <c r="NKD51" s="36"/>
      <c r="NKE51" s="36"/>
      <c r="NKF51" s="36"/>
      <c r="NKG51" s="36"/>
      <c r="NKH51" s="36"/>
      <c r="NKI51" s="36"/>
      <c r="NKJ51" s="36"/>
      <c r="NKK51" s="36"/>
      <c r="NKL51" s="36"/>
      <c r="NKM51" s="36"/>
      <c r="NKN51" s="36"/>
      <c r="NKO51" s="36"/>
      <c r="NKP51" s="36"/>
      <c r="NKQ51" s="36"/>
      <c r="NKR51" s="36"/>
      <c r="NKS51" s="36"/>
      <c r="NKT51" s="36"/>
      <c r="NKU51" s="36"/>
      <c r="NKV51" s="36"/>
      <c r="NKW51" s="36"/>
      <c r="NKX51" s="36"/>
      <c r="NKY51" s="36"/>
      <c r="NKZ51" s="36"/>
      <c r="NLA51" s="36"/>
      <c r="NLB51" s="36"/>
      <c r="NLC51" s="36"/>
      <c r="NLD51" s="36"/>
      <c r="NLE51" s="36"/>
      <c r="NLF51" s="36"/>
      <c r="NLG51" s="36"/>
      <c r="NLH51" s="36"/>
      <c r="NLI51" s="36"/>
      <c r="NLJ51" s="36"/>
      <c r="NLK51" s="36"/>
      <c r="NLL51" s="36"/>
      <c r="NLM51" s="36"/>
      <c r="NLN51" s="36"/>
      <c r="NLO51" s="36"/>
      <c r="NLP51" s="36"/>
      <c r="NLQ51" s="36"/>
      <c r="NLR51" s="36"/>
      <c r="NLS51" s="36"/>
      <c r="NLT51" s="36"/>
      <c r="NLU51" s="36"/>
      <c r="NLV51" s="36"/>
      <c r="NLW51" s="36"/>
      <c r="NLX51" s="36"/>
      <c r="NLY51" s="36"/>
      <c r="NLZ51" s="36"/>
      <c r="NMA51" s="36"/>
      <c r="NMB51" s="36"/>
      <c r="NMC51" s="36"/>
      <c r="NMD51" s="36"/>
      <c r="NME51" s="36"/>
      <c r="NMF51" s="36"/>
      <c r="NMG51" s="36"/>
      <c r="NMH51" s="36"/>
      <c r="NMI51" s="36"/>
      <c r="NMJ51" s="36"/>
      <c r="NMK51" s="36"/>
      <c r="NML51" s="36"/>
      <c r="NMM51" s="36"/>
      <c r="NMN51" s="36"/>
      <c r="NMO51" s="36"/>
      <c r="NMP51" s="36"/>
      <c r="NMQ51" s="36"/>
      <c r="NMR51" s="36"/>
      <c r="NMS51" s="36"/>
      <c r="NMT51" s="36"/>
      <c r="NMU51" s="36"/>
      <c r="NMV51" s="36"/>
      <c r="NMW51" s="36"/>
      <c r="NMX51" s="36"/>
      <c r="NMY51" s="36"/>
      <c r="NMZ51" s="36"/>
      <c r="NNA51" s="36"/>
      <c r="NNB51" s="36"/>
      <c r="NNC51" s="36"/>
      <c r="NND51" s="36"/>
      <c r="NNE51" s="36"/>
      <c r="NNF51" s="36"/>
      <c r="NNG51" s="36"/>
      <c r="NNH51" s="36"/>
      <c r="NNI51" s="36"/>
      <c r="NNJ51" s="36"/>
      <c r="NNK51" s="36"/>
      <c r="NNL51" s="36"/>
      <c r="NNM51" s="36"/>
      <c r="NNN51" s="36"/>
      <c r="NNO51" s="36"/>
      <c r="NNP51" s="36"/>
      <c r="NNQ51" s="36"/>
      <c r="NNR51" s="36"/>
      <c r="NNS51" s="36"/>
      <c r="NNT51" s="36"/>
      <c r="NNU51" s="36"/>
      <c r="NNV51" s="36"/>
      <c r="NNW51" s="36"/>
      <c r="NNX51" s="36"/>
      <c r="NNY51" s="36"/>
      <c r="NNZ51" s="36"/>
      <c r="NOA51" s="36"/>
      <c r="NOB51" s="36"/>
      <c r="NOC51" s="36"/>
      <c r="NOD51" s="36"/>
      <c r="NOE51" s="36"/>
      <c r="NOF51" s="36"/>
      <c r="NOG51" s="36"/>
      <c r="NOH51" s="36"/>
      <c r="NOI51" s="36"/>
      <c r="NOJ51" s="36"/>
      <c r="NOK51" s="36"/>
      <c r="NOL51" s="36"/>
      <c r="NOM51" s="36"/>
      <c r="NON51" s="36"/>
      <c r="NOO51" s="36"/>
      <c r="NOP51" s="36"/>
      <c r="NOQ51" s="36"/>
      <c r="NOR51" s="36"/>
      <c r="NOS51" s="36"/>
      <c r="NOT51" s="36"/>
      <c r="NOU51" s="36"/>
      <c r="NOV51" s="36"/>
      <c r="NOW51" s="36"/>
      <c r="NOX51" s="36"/>
      <c r="NOY51" s="36"/>
      <c r="NOZ51" s="36"/>
      <c r="NPA51" s="36"/>
      <c r="NPB51" s="36"/>
      <c r="NPC51" s="36"/>
      <c r="NPD51" s="36"/>
      <c r="NPE51" s="36"/>
      <c r="NPF51" s="36"/>
      <c r="NPG51" s="36"/>
      <c r="NPH51" s="36"/>
      <c r="NPI51" s="36"/>
      <c r="NPJ51" s="36"/>
      <c r="NPK51" s="36"/>
      <c r="NPL51" s="36"/>
      <c r="NPM51" s="36"/>
      <c r="NPN51" s="36"/>
      <c r="NPO51" s="36"/>
      <c r="NPP51" s="36"/>
      <c r="NPQ51" s="36"/>
      <c r="NPR51" s="36"/>
      <c r="NPS51" s="36"/>
      <c r="NPT51" s="36"/>
      <c r="NPU51" s="36"/>
      <c r="NPV51" s="36"/>
      <c r="NPW51" s="36"/>
      <c r="NPX51" s="36"/>
      <c r="NPY51" s="36"/>
      <c r="NPZ51" s="36"/>
      <c r="NQA51" s="36"/>
      <c r="NQB51" s="36"/>
      <c r="NQC51" s="36"/>
      <c r="NQD51" s="36"/>
      <c r="NQE51" s="36"/>
      <c r="NQF51" s="36"/>
      <c r="NQG51" s="36"/>
      <c r="NQH51" s="36"/>
      <c r="NQI51" s="36"/>
      <c r="NQJ51" s="36"/>
      <c r="NQK51" s="36"/>
      <c r="NQL51" s="36"/>
      <c r="NQM51" s="36"/>
      <c r="NQN51" s="36"/>
      <c r="NQO51" s="36"/>
      <c r="NQP51" s="36"/>
      <c r="NQQ51" s="36"/>
      <c r="NQR51" s="36"/>
      <c r="NQS51" s="36"/>
      <c r="NQT51" s="36"/>
      <c r="NQU51" s="36"/>
      <c r="NQV51" s="36"/>
      <c r="NQW51" s="36"/>
      <c r="NQX51" s="36"/>
      <c r="NQY51" s="36"/>
      <c r="NQZ51" s="36"/>
      <c r="NRA51" s="36"/>
      <c r="NRB51" s="36"/>
      <c r="NRC51" s="36"/>
      <c r="NRD51" s="36"/>
      <c r="NRE51" s="36"/>
      <c r="NRF51" s="36"/>
      <c r="NRG51" s="36"/>
      <c r="NRH51" s="36"/>
      <c r="NRI51" s="36"/>
      <c r="NRJ51" s="36"/>
      <c r="NRK51" s="36"/>
      <c r="NRL51" s="36"/>
      <c r="NRM51" s="36"/>
      <c r="NRN51" s="36"/>
      <c r="NRO51" s="36"/>
      <c r="NRP51" s="36"/>
      <c r="NRQ51" s="36"/>
      <c r="NRR51" s="36"/>
      <c r="NRS51" s="36"/>
      <c r="NRT51" s="36"/>
      <c r="NRU51" s="36"/>
      <c r="NRV51" s="36"/>
      <c r="NRW51" s="36"/>
      <c r="NRX51" s="36"/>
      <c r="NRY51" s="36"/>
      <c r="NRZ51" s="36"/>
      <c r="NSA51" s="36"/>
      <c r="NSB51" s="36"/>
      <c r="NSC51" s="36"/>
      <c r="NSD51" s="36"/>
      <c r="NSE51" s="36"/>
      <c r="NSF51" s="36"/>
      <c r="NSG51" s="36"/>
      <c r="NSH51" s="36"/>
      <c r="NSI51" s="36"/>
      <c r="NSJ51" s="36"/>
      <c r="NSK51" s="36"/>
      <c r="NSL51" s="36"/>
      <c r="NSM51" s="36"/>
      <c r="NSN51" s="36"/>
      <c r="NSO51" s="36"/>
      <c r="NSP51" s="36"/>
      <c r="NSQ51" s="36"/>
      <c r="NSR51" s="36"/>
      <c r="NSS51" s="36"/>
      <c r="NST51" s="36"/>
      <c r="NSU51" s="36"/>
      <c r="NSV51" s="36"/>
      <c r="NSW51" s="36"/>
      <c r="NSX51" s="36"/>
      <c r="NSY51" s="36"/>
      <c r="NSZ51" s="36"/>
      <c r="NTA51" s="36"/>
      <c r="NTB51" s="36"/>
      <c r="NTC51" s="36"/>
      <c r="NTD51" s="36"/>
      <c r="NTE51" s="36"/>
      <c r="NTF51" s="36"/>
      <c r="NTG51" s="36"/>
      <c r="NTH51" s="36"/>
      <c r="NTI51" s="36"/>
      <c r="NTJ51" s="36"/>
      <c r="NTK51" s="36"/>
      <c r="NTL51" s="36"/>
      <c r="NTM51" s="36"/>
      <c r="NTN51" s="36"/>
      <c r="NTO51" s="36"/>
      <c r="NTP51" s="36"/>
      <c r="NTQ51" s="36"/>
      <c r="NTR51" s="36"/>
      <c r="NTS51" s="36"/>
      <c r="NTT51" s="36"/>
      <c r="NTU51" s="36"/>
      <c r="NTV51" s="36"/>
      <c r="NTW51" s="36"/>
      <c r="NTX51" s="36"/>
      <c r="NTY51" s="36"/>
      <c r="NTZ51" s="36"/>
      <c r="NUA51" s="36"/>
      <c r="NUB51" s="36"/>
      <c r="NUC51" s="36"/>
      <c r="NUD51" s="36"/>
      <c r="NUE51" s="36"/>
      <c r="NUF51" s="36"/>
      <c r="NUG51" s="36"/>
      <c r="NUH51" s="36"/>
      <c r="NUI51" s="36"/>
      <c r="NUJ51" s="36"/>
      <c r="NUK51" s="36"/>
      <c r="NUL51" s="36"/>
      <c r="NUM51" s="36"/>
      <c r="NUN51" s="36"/>
      <c r="NUO51" s="36"/>
      <c r="NUP51" s="36"/>
      <c r="NUQ51" s="36"/>
      <c r="NUR51" s="36"/>
      <c r="NUS51" s="36"/>
      <c r="NUT51" s="36"/>
      <c r="NUU51" s="36"/>
      <c r="NUV51" s="36"/>
      <c r="NUW51" s="36"/>
      <c r="NUX51" s="36"/>
      <c r="NUY51" s="36"/>
      <c r="NUZ51" s="36"/>
      <c r="NVA51" s="36"/>
      <c r="NVB51" s="36"/>
      <c r="NVC51" s="36"/>
      <c r="NVD51" s="36"/>
      <c r="NVE51" s="36"/>
      <c r="NVF51" s="36"/>
      <c r="NVG51" s="36"/>
      <c r="NVH51" s="36"/>
      <c r="NVI51" s="36"/>
      <c r="NVJ51" s="36"/>
      <c r="NVK51" s="36"/>
      <c r="NVL51" s="36"/>
      <c r="NVM51" s="36"/>
      <c r="NVN51" s="36"/>
      <c r="NVO51" s="36"/>
      <c r="NVP51" s="36"/>
      <c r="NVQ51" s="36"/>
      <c r="NVR51" s="36"/>
      <c r="NVS51" s="36"/>
      <c r="NVT51" s="36"/>
      <c r="NVU51" s="36"/>
      <c r="NVV51" s="36"/>
      <c r="NVW51" s="36"/>
      <c r="NVX51" s="36"/>
      <c r="NVY51" s="36"/>
      <c r="NVZ51" s="36"/>
      <c r="NWA51" s="36"/>
      <c r="NWB51" s="36"/>
      <c r="NWC51" s="36"/>
      <c r="NWD51" s="36"/>
      <c r="NWE51" s="36"/>
      <c r="NWF51" s="36"/>
      <c r="NWG51" s="36"/>
      <c r="NWH51" s="36"/>
      <c r="NWI51" s="36"/>
      <c r="NWJ51" s="36"/>
      <c r="NWK51" s="36"/>
      <c r="NWL51" s="36"/>
      <c r="NWM51" s="36"/>
      <c r="NWN51" s="36"/>
      <c r="NWO51" s="36"/>
      <c r="NWP51" s="36"/>
      <c r="NWQ51" s="36"/>
      <c r="NWR51" s="36"/>
      <c r="NWS51" s="36"/>
      <c r="NWT51" s="36"/>
      <c r="NWU51" s="36"/>
      <c r="NWV51" s="36"/>
      <c r="NWW51" s="36"/>
      <c r="NWX51" s="36"/>
      <c r="NWY51" s="36"/>
      <c r="NWZ51" s="36"/>
      <c r="NXA51" s="36"/>
      <c r="NXB51" s="36"/>
      <c r="NXC51" s="36"/>
      <c r="NXD51" s="36"/>
      <c r="NXE51" s="36"/>
      <c r="NXF51" s="36"/>
      <c r="NXG51" s="36"/>
      <c r="NXH51" s="36"/>
      <c r="NXI51" s="36"/>
      <c r="NXJ51" s="36"/>
      <c r="NXK51" s="36"/>
      <c r="NXL51" s="36"/>
      <c r="NXM51" s="36"/>
      <c r="NXN51" s="36"/>
      <c r="NXO51" s="36"/>
      <c r="NXP51" s="36"/>
      <c r="NXQ51" s="36"/>
      <c r="NXR51" s="36"/>
      <c r="NXS51" s="36"/>
      <c r="NXT51" s="36"/>
      <c r="NXU51" s="36"/>
      <c r="NXV51" s="36"/>
      <c r="NXW51" s="36"/>
      <c r="NXX51" s="36"/>
      <c r="NXY51" s="36"/>
      <c r="NXZ51" s="36"/>
      <c r="NYA51" s="36"/>
      <c r="NYB51" s="36"/>
      <c r="NYC51" s="36"/>
      <c r="NYD51" s="36"/>
      <c r="NYE51" s="36"/>
      <c r="NYF51" s="36"/>
      <c r="NYG51" s="36"/>
      <c r="NYH51" s="36"/>
      <c r="NYI51" s="36"/>
      <c r="NYJ51" s="36"/>
      <c r="NYK51" s="36"/>
      <c r="NYL51" s="36"/>
      <c r="NYM51" s="36"/>
      <c r="NYN51" s="36"/>
      <c r="NYO51" s="36"/>
      <c r="NYP51" s="36"/>
      <c r="NYQ51" s="36"/>
      <c r="NYR51" s="36"/>
      <c r="NYS51" s="36"/>
      <c r="NYT51" s="36"/>
      <c r="NYU51" s="36"/>
      <c r="NYV51" s="36"/>
      <c r="NYW51" s="36"/>
      <c r="NYX51" s="36"/>
      <c r="NYY51" s="36"/>
      <c r="NYZ51" s="36"/>
      <c r="NZA51" s="36"/>
      <c r="NZB51" s="36"/>
      <c r="NZC51" s="36"/>
      <c r="NZD51" s="36"/>
      <c r="NZE51" s="36"/>
      <c r="NZF51" s="36"/>
      <c r="NZG51" s="36"/>
      <c r="NZH51" s="36"/>
      <c r="NZI51" s="36"/>
      <c r="NZJ51" s="36"/>
      <c r="NZK51" s="36"/>
      <c r="NZL51" s="36"/>
      <c r="NZM51" s="36"/>
      <c r="NZN51" s="36"/>
      <c r="NZO51" s="36"/>
      <c r="NZP51" s="36"/>
      <c r="NZQ51" s="36"/>
      <c r="NZR51" s="36"/>
      <c r="NZS51" s="36"/>
      <c r="NZT51" s="36"/>
      <c r="NZU51" s="36"/>
      <c r="NZV51" s="36"/>
      <c r="NZW51" s="36"/>
      <c r="NZX51" s="36"/>
      <c r="NZY51" s="36"/>
      <c r="NZZ51" s="36"/>
      <c r="OAA51" s="36"/>
      <c r="OAB51" s="36"/>
      <c r="OAC51" s="36"/>
      <c r="OAD51" s="36"/>
      <c r="OAE51" s="36"/>
      <c r="OAF51" s="36"/>
      <c r="OAG51" s="36"/>
      <c r="OAH51" s="36"/>
      <c r="OAI51" s="36"/>
      <c r="OAJ51" s="36"/>
      <c r="OAK51" s="36"/>
      <c r="OAL51" s="36"/>
      <c r="OAM51" s="36"/>
      <c r="OAN51" s="36"/>
      <c r="OAO51" s="36"/>
      <c r="OAP51" s="36"/>
      <c r="OAQ51" s="36"/>
      <c r="OAR51" s="36"/>
      <c r="OAS51" s="36"/>
      <c r="OAT51" s="36"/>
      <c r="OAU51" s="36"/>
      <c r="OAV51" s="36"/>
      <c r="OAW51" s="36"/>
      <c r="OAX51" s="36"/>
      <c r="OAY51" s="36"/>
      <c r="OAZ51" s="36"/>
      <c r="OBA51" s="36"/>
      <c r="OBB51" s="36"/>
      <c r="OBC51" s="36"/>
      <c r="OBD51" s="36"/>
      <c r="OBE51" s="36"/>
      <c r="OBF51" s="36"/>
      <c r="OBG51" s="36"/>
      <c r="OBH51" s="36"/>
      <c r="OBI51" s="36"/>
      <c r="OBJ51" s="36"/>
      <c r="OBK51" s="36"/>
      <c r="OBL51" s="36"/>
      <c r="OBM51" s="36"/>
      <c r="OBN51" s="36"/>
      <c r="OBO51" s="36"/>
      <c r="OBP51" s="36"/>
      <c r="OBQ51" s="36"/>
      <c r="OBR51" s="36"/>
      <c r="OBS51" s="36"/>
      <c r="OBT51" s="36"/>
      <c r="OBU51" s="36"/>
      <c r="OBV51" s="36"/>
      <c r="OBW51" s="36"/>
      <c r="OBX51" s="36"/>
      <c r="OBY51" s="36"/>
      <c r="OBZ51" s="36"/>
      <c r="OCA51" s="36"/>
      <c r="OCB51" s="36"/>
      <c r="OCC51" s="36"/>
      <c r="OCD51" s="36"/>
      <c r="OCE51" s="36"/>
      <c r="OCF51" s="36"/>
      <c r="OCG51" s="36"/>
      <c r="OCH51" s="36"/>
      <c r="OCI51" s="36"/>
      <c r="OCJ51" s="36"/>
      <c r="OCK51" s="36"/>
      <c r="OCL51" s="36"/>
      <c r="OCM51" s="36"/>
      <c r="OCN51" s="36"/>
      <c r="OCO51" s="36"/>
      <c r="OCP51" s="36"/>
      <c r="OCQ51" s="36"/>
      <c r="OCR51" s="36"/>
      <c r="OCS51" s="36"/>
      <c r="OCT51" s="36"/>
      <c r="OCU51" s="36"/>
      <c r="OCV51" s="36"/>
      <c r="OCW51" s="36"/>
      <c r="OCX51" s="36"/>
      <c r="OCY51" s="36"/>
      <c r="OCZ51" s="36"/>
      <c r="ODA51" s="36"/>
      <c r="ODB51" s="36"/>
      <c r="ODC51" s="36"/>
      <c r="ODD51" s="36"/>
      <c r="ODE51" s="36"/>
      <c r="ODF51" s="36"/>
      <c r="ODG51" s="36"/>
      <c r="ODH51" s="36"/>
      <c r="ODI51" s="36"/>
      <c r="ODJ51" s="36"/>
      <c r="ODK51" s="36"/>
      <c r="ODL51" s="36"/>
      <c r="ODM51" s="36"/>
      <c r="ODN51" s="36"/>
      <c r="ODO51" s="36"/>
      <c r="ODP51" s="36"/>
      <c r="ODQ51" s="36"/>
      <c r="ODR51" s="36"/>
      <c r="ODS51" s="36"/>
      <c r="ODT51" s="36"/>
      <c r="ODU51" s="36"/>
      <c r="ODV51" s="36"/>
      <c r="ODW51" s="36"/>
      <c r="ODX51" s="36"/>
      <c r="ODY51" s="36"/>
      <c r="ODZ51" s="36"/>
      <c r="OEA51" s="36"/>
      <c r="OEB51" s="36"/>
      <c r="OEC51" s="36"/>
      <c r="OED51" s="36"/>
      <c r="OEE51" s="36"/>
      <c r="OEF51" s="36"/>
      <c r="OEG51" s="36"/>
      <c r="OEH51" s="36"/>
      <c r="OEI51" s="36"/>
      <c r="OEJ51" s="36"/>
      <c r="OEK51" s="36"/>
      <c r="OEL51" s="36"/>
      <c r="OEM51" s="36"/>
      <c r="OEN51" s="36"/>
      <c r="OEO51" s="36"/>
      <c r="OEP51" s="36"/>
      <c r="OEQ51" s="36"/>
      <c r="OER51" s="36"/>
      <c r="OES51" s="36"/>
      <c r="OET51" s="36"/>
      <c r="OEU51" s="36"/>
      <c r="OEV51" s="36"/>
      <c r="OEW51" s="36"/>
      <c r="OEX51" s="36"/>
      <c r="OEY51" s="36"/>
      <c r="OEZ51" s="36"/>
      <c r="OFA51" s="36"/>
      <c r="OFB51" s="36"/>
      <c r="OFC51" s="36"/>
      <c r="OFD51" s="36"/>
      <c r="OFE51" s="36"/>
      <c r="OFF51" s="36"/>
      <c r="OFG51" s="36"/>
      <c r="OFH51" s="36"/>
      <c r="OFI51" s="36"/>
      <c r="OFJ51" s="36"/>
      <c r="OFK51" s="36"/>
      <c r="OFL51" s="36"/>
      <c r="OFM51" s="36"/>
      <c r="OFN51" s="36"/>
      <c r="OFO51" s="36"/>
      <c r="OFP51" s="36"/>
      <c r="OFQ51" s="36"/>
      <c r="OFR51" s="36"/>
      <c r="OFS51" s="36"/>
      <c r="OFT51" s="36"/>
      <c r="OFU51" s="36"/>
      <c r="OFV51" s="36"/>
      <c r="OFW51" s="36"/>
      <c r="OFX51" s="36"/>
      <c r="OFY51" s="36"/>
      <c r="OFZ51" s="36"/>
      <c r="OGA51" s="36"/>
      <c r="OGB51" s="36"/>
      <c r="OGC51" s="36"/>
      <c r="OGD51" s="36"/>
      <c r="OGE51" s="36"/>
      <c r="OGF51" s="36"/>
      <c r="OGG51" s="36"/>
      <c r="OGH51" s="36"/>
      <c r="OGI51" s="36"/>
      <c r="OGJ51" s="36"/>
      <c r="OGK51" s="36"/>
      <c r="OGL51" s="36"/>
      <c r="OGM51" s="36"/>
      <c r="OGN51" s="36"/>
      <c r="OGO51" s="36"/>
      <c r="OGP51" s="36"/>
      <c r="OGQ51" s="36"/>
      <c r="OGR51" s="36"/>
      <c r="OGS51" s="36"/>
      <c r="OGT51" s="36"/>
      <c r="OGU51" s="36"/>
      <c r="OGV51" s="36"/>
      <c r="OGW51" s="36"/>
      <c r="OGX51" s="36"/>
      <c r="OGY51" s="36"/>
      <c r="OGZ51" s="36"/>
      <c r="OHA51" s="36"/>
      <c r="OHB51" s="36"/>
      <c r="OHC51" s="36"/>
      <c r="OHD51" s="36"/>
      <c r="OHE51" s="36"/>
      <c r="OHF51" s="36"/>
      <c r="OHG51" s="36"/>
      <c r="OHH51" s="36"/>
      <c r="OHI51" s="36"/>
      <c r="OHJ51" s="36"/>
      <c r="OHK51" s="36"/>
      <c r="OHL51" s="36"/>
      <c r="OHM51" s="36"/>
      <c r="OHN51" s="36"/>
      <c r="OHO51" s="36"/>
      <c r="OHP51" s="36"/>
      <c r="OHQ51" s="36"/>
      <c r="OHR51" s="36"/>
      <c r="OHS51" s="36"/>
      <c r="OHT51" s="36"/>
      <c r="OHU51" s="36"/>
      <c r="OHV51" s="36"/>
      <c r="OHW51" s="36"/>
      <c r="OHX51" s="36"/>
      <c r="OHY51" s="36"/>
      <c r="OHZ51" s="36"/>
      <c r="OIA51" s="36"/>
      <c r="OIB51" s="36"/>
      <c r="OIC51" s="36"/>
      <c r="OID51" s="36"/>
      <c r="OIE51" s="36"/>
      <c r="OIF51" s="36"/>
      <c r="OIG51" s="36"/>
      <c r="OIH51" s="36"/>
      <c r="OII51" s="36"/>
      <c r="OIJ51" s="36"/>
      <c r="OIK51" s="36"/>
      <c r="OIL51" s="36"/>
      <c r="OIM51" s="36"/>
      <c r="OIN51" s="36"/>
      <c r="OIO51" s="36"/>
      <c r="OIP51" s="36"/>
      <c r="OIQ51" s="36"/>
      <c r="OIR51" s="36"/>
      <c r="OIS51" s="36"/>
      <c r="OIT51" s="36"/>
      <c r="OIU51" s="36"/>
      <c r="OIV51" s="36"/>
      <c r="OIW51" s="36"/>
      <c r="OIX51" s="36"/>
      <c r="OIY51" s="36"/>
      <c r="OIZ51" s="36"/>
      <c r="OJA51" s="36"/>
      <c r="OJB51" s="36"/>
      <c r="OJC51" s="36"/>
      <c r="OJD51" s="36"/>
      <c r="OJE51" s="36"/>
      <c r="OJF51" s="36"/>
      <c r="OJG51" s="36"/>
      <c r="OJH51" s="36"/>
      <c r="OJI51" s="36"/>
      <c r="OJJ51" s="36"/>
      <c r="OJK51" s="36"/>
      <c r="OJL51" s="36"/>
      <c r="OJM51" s="36"/>
      <c r="OJN51" s="36"/>
      <c r="OJO51" s="36"/>
      <c r="OJP51" s="36"/>
      <c r="OJQ51" s="36"/>
      <c r="OJR51" s="36"/>
      <c r="OJS51" s="36"/>
      <c r="OJT51" s="36"/>
      <c r="OJU51" s="36"/>
      <c r="OJV51" s="36"/>
      <c r="OJW51" s="36"/>
      <c r="OJX51" s="36"/>
      <c r="OJY51" s="36"/>
      <c r="OJZ51" s="36"/>
      <c r="OKA51" s="36"/>
      <c r="OKB51" s="36"/>
      <c r="OKC51" s="36"/>
      <c r="OKD51" s="36"/>
      <c r="OKE51" s="36"/>
      <c r="OKF51" s="36"/>
      <c r="OKG51" s="36"/>
      <c r="OKH51" s="36"/>
      <c r="OKI51" s="36"/>
      <c r="OKJ51" s="36"/>
      <c r="OKK51" s="36"/>
      <c r="OKL51" s="36"/>
      <c r="OKM51" s="36"/>
      <c r="OKN51" s="36"/>
      <c r="OKO51" s="36"/>
      <c r="OKP51" s="36"/>
      <c r="OKQ51" s="36"/>
      <c r="OKR51" s="36"/>
      <c r="OKS51" s="36"/>
      <c r="OKT51" s="36"/>
      <c r="OKU51" s="36"/>
      <c r="OKV51" s="36"/>
      <c r="OKW51" s="36"/>
      <c r="OKX51" s="36"/>
      <c r="OKY51" s="36"/>
      <c r="OKZ51" s="36"/>
      <c r="OLA51" s="36"/>
      <c r="OLB51" s="36"/>
      <c r="OLC51" s="36"/>
      <c r="OLD51" s="36"/>
      <c r="OLE51" s="36"/>
      <c r="OLF51" s="36"/>
      <c r="OLG51" s="36"/>
      <c r="OLH51" s="36"/>
      <c r="OLI51" s="36"/>
      <c r="OLJ51" s="36"/>
      <c r="OLK51" s="36"/>
      <c r="OLL51" s="36"/>
      <c r="OLM51" s="36"/>
      <c r="OLN51" s="36"/>
      <c r="OLO51" s="36"/>
      <c r="OLP51" s="36"/>
      <c r="OLQ51" s="36"/>
      <c r="OLR51" s="36"/>
      <c r="OLS51" s="36"/>
      <c r="OLT51" s="36"/>
      <c r="OLU51" s="36"/>
      <c r="OLV51" s="36"/>
      <c r="OLW51" s="36"/>
      <c r="OLX51" s="36"/>
      <c r="OLY51" s="36"/>
      <c r="OLZ51" s="36"/>
      <c r="OMA51" s="36"/>
      <c r="OMB51" s="36"/>
      <c r="OMC51" s="36"/>
      <c r="OMD51" s="36"/>
      <c r="OME51" s="36"/>
      <c r="OMF51" s="36"/>
      <c r="OMG51" s="36"/>
      <c r="OMH51" s="36"/>
      <c r="OMI51" s="36"/>
      <c r="OMJ51" s="36"/>
      <c r="OMK51" s="36"/>
      <c r="OML51" s="36"/>
      <c r="OMM51" s="36"/>
      <c r="OMN51" s="36"/>
      <c r="OMO51" s="36"/>
      <c r="OMP51" s="36"/>
      <c r="OMQ51" s="36"/>
      <c r="OMR51" s="36"/>
      <c r="OMS51" s="36"/>
      <c r="OMT51" s="36"/>
      <c r="OMU51" s="36"/>
      <c r="OMV51" s="36"/>
      <c r="OMW51" s="36"/>
      <c r="OMX51" s="36"/>
      <c r="OMY51" s="36"/>
      <c r="OMZ51" s="36"/>
      <c r="ONA51" s="36"/>
      <c r="ONB51" s="36"/>
      <c r="ONC51" s="36"/>
      <c r="OND51" s="36"/>
      <c r="ONE51" s="36"/>
      <c r="ONF51" s="36"/>
      <c r="ONG51" s="36"/>
      <c r="ONH51" s="36"/>
      <c r="ONI51" s="36"/>
      <c r="ONJ51" s="36"/>
      <c r="ONK51" s="36"/>
      <c r="ONL51" s="36"/>
      <c r="ONM51" s="36"/>
      <c r="ONN51" s="36"/>
      <c r="ONO51" s="36"/>
      <c r="ONP51" s="36"/>
      <c r="ONQ51" s="36"/>
      <c r="ONR51" s="36"/>
      <c r="ONS51" s="36"/>
      <c r="ONT51" s="36"/>
      <c r="ONU51" s="36"/>
      <c r="ONV51" s="36"/>
      <c r="ONW51" s="36"/>
      <c r="ONX51" s="36"/>
      <c r="ONY51" s="36"/>
      <c r="ONZ51" s="36"/>
      <c r="OOA51" s="36"/>
      <c r="OOB51" s="36"/>
      <c r="OOC51" s="36"/>
      <c r="OOD51" s="36"/>
      <c r="OOE51" s="36"/>
      <c r="OOF51" s="36"/>
      <c r="OOG51" s="36"/>
      <c r="OOH51" s="36"/>
      <c r="OOI51" s="36"/>
      <c r="OOJ51" s="36"/>
      <c r="OOK51" s="36"/>
      <c r="OOL51" s="36"/>
      <c r="OOM51" s="36"/>
      <c r="OON51" s="36"/>
      <c r="OOO51" s="36"/>
      <c r="OOP51" s="36"/>
      <c r="OOQ51" s="36"/>
      <c r="OOR51" s="36"/>
      <c r="OOS51" s="36"/>
      <c r="OOT51" s="36"/>
      <c r="OOU51" s="36"/>
      <c r="OOV51" s="36"/>
      <c r="OOW51" s="36"/>
      <c r="OOX51" s="36"/>
      <c r="OOY51" s="36"/>
      <c r="OOZ51" s="36"/>
      <c r="OPA51" s="36"/>
      <c r="OPB51" s="36"/>
      <c r="OPC51" s="36"/>
      <c r="OPD51" s="36"/>
      <c r="OPE51" s="36"/>
      <c r="OPF51" s="36"/>
      <c r="OPG51" s="36"/>
      <c r="OPH51" s="36"/>
      <c r="OPI51" s="36"/>
      <c r="OPJ51" s="36"/>
      <c r="OPK51" s="36"/>
      <c r="OPL51" s="36"/>
      <c r="OPM51" s="36"/>
      <c r="OPN51" s="36"/>
      <c r="OPO51" s="36"/>
      <c r="OPP51" s="36"/>
      <c r="OPQ51" s="36"/>
      <c r="OPR51" s="36"/>
      <c r="OPS51" s="36"/>
      <c r="OPT51" s="36"/>
      <c r="OPU51" s="36"/>
      <c r="OPV51" s="36"/>
      <c r="OPW51" s="36"/>
      <c r="OPX51" s="36"/>
      <c r="OPY51" s="36"/>
      <c r="OPZ51" s="36"/>
      <c r="OQA51" s="36"/>
      <c r="OQB51" s="36"/>
      <c r="OQC51" s="36"/>
      <c r="OQD51" s="36"/>
      <c r="OQE51" s="36"/>
      <c r="OQF51" s="36"/>
      <c r="OQG51" s="36"/>
      <c r="OQH51" s="36"/>
      <c r="OQI51" s="36"/>
      <c r="OQJ51" s="36"/>
      <c r="OQK51" s="36"/>
      <c r="OQL51" s="36"/>
      <c r="OQM51" s="36"/>
      <c r="OQN51" s="36"/>
      <c r="OQO51" s="36"/>
      <c r="OQP51" s="36"/>
      <c r="OQQ51" s="36"/>
      <c r="OQR51" s="36"/>
      <c r="OQS51" s="36"/>
      <c r="OQT51" s="36"/>
      <c r="OQU51" s="36"/>
      <c r="OQV51" s="36"/>
      <c r="OQW51" s="36"/>
      <c r="OQX51" s="36"/>
      <c r="OQY51" s="36"/>
      <c r="OQZ51" s="36"/>
      <c r="ORA51" s="36"/>
      <c r="ORB51" s="36"/>
      <c r="ORC51" s="36"/>
      <c r="ORD51" s="36"/>
      <c r="ORE51" s="36"/>
      <c r="ORF51" s="36"/>
      <c r="ORG51" s="36"/>
      <c r="ORH51" s="36"/>
      <c r="ORI51" s="36"/>
      <c r="ORJ51" s="36"/>
      <c r="ORK51" s="36"/>
      <c r="ORL51" s="36"/>
      <c r="ORM51" s="36"/>
      <c r="ORN51" s="36"/>
      <c r="ORO51" s="36"/>
      <c r="ORP51" s="36"/>
      <c r="ORQ51" s="36"/>
      <c r="ORR51" s="36"/>
      <c r="ORS51" s="36"/>
      <c r="ORT51" s="36"/>
      <c r="ORU51" s="36"/>
      <c r="ORV51" s="36"/>
      <c r="ORW51" s="36"/>
      <c r="ORX51" s="36"/>
      <c r="ORY51" s="36"/>
      <c r="ORZ51" s="36"/>
      <c r="OSA51" s="36"/>
      <c r="OSB51" s="36"/>
      <c r="OSC51" s="36"/>
      <c r="OSD51" s="36"/>
      <c r="OSE51" s="36"/>
      <c r="OSF51" s="36"/>
      <c r="OSG51" s="36"/>
      <c r="OSH51" s="36"/>
      <c r="OSI51" s="36"/>
      <c r="OSJ51" s="36"/>
      <c r="OSK51" s="36"/>
      <c r="OSL51" s="36"/>
      <c r="OSM51" s="36"/>
      <c r="OSN51" s="36"/>
      <c r="OSO51" s="36"/>
      <c r="OSP51" s="36"/>
      <c r="OSQ51" s="36"/>
      <c r="OSR51" s="36"/>
      <c r="OSS51" s="36"/>
      <c r="OST51" s="36"/>
      <c r="OSU51" s="36"/>
      <c r="OSV51" s="36"/>
      <c r="OSW51" s="36"/>
      <c r="OSX51" s="36"/>
      <c r="OSY51" s="36"/>
      <c r="OSZ51" s="36"/>
      <c r="OTA51" s="36"/>
      <c r="OTB51" s="36"/>
      <c r="OTC51" s="36"/>
      <c r="OTD51" s="36"/>
      <c r="OTE51" s="36"/>
      <c r="OTF51" s="36"/>
      <c r="OTG51" s="36"/>
      <c r="OTH51" s="36"/>
      <c r="OTI51" s="36"/>
      <c r="OTJ51" s="36"/>
      <c r="OTK51" s="36"/>
      <c r="OTL51" s="36"/>
      <c r="OTM51" s="36"/>
      <c r="OTN51" s="36"/>
      <c r="OTO51" s="36"/>
      <c r="OTP51" s="36"/>
      <c r="OTQ51" s="36"/>
      <c r="OTR51" s="36"/>
      <c r="OTS51" s="36"/>
      <c r="OTT51" s="36"/>
      <c r="OTU51" s="36"/>
      <c r="OTV51" s="36"/>
      <c r="OTW51" s="36"/>
      <c r="OTX51" s="36"/>
      <c r="OTY51" s="36"/>
      <c r="OTZ51" s="36"/>
      <c r="OUA51" s="36"/>
      <c r="OUB51" s="36"/>
      <c r="OUC51" s="36"/>
      <c r="OUD51" s="36"/>
      <c r="OUE51" s="36"/>
      <c r="OUF51" s="36"/>
      <c r="OUG51" s="36"/>
      <c r="OUH51" s="36"/>
      <c r="OUI51" s="36"/>
      <c r="OUJ51" s="36"/>
      <c r="OUK51" s="36"/>
      <c r="OUL51" s="36"/>
      <c r="OUM51" s="36"/>
      <c r="OUN51" s="36"/>
      <c r="OUO51" s="36"/>
      <c r="OUP51" s="36"/>
      <c r="OUQ51" s="36"/>
      <c r="OUR51" s="36"/>
      <c r="OUS51" s="36"/>
      <c r="OUT51" s="36"/>
      <c r="OUU51" s="36"/>
      <c r="OUV51" s="36"/>
      <c r="OUW51" s="36"/>
      <c r="OUX51" s="36"/>
      <c r="OUY51" s="36"/>
      <c r="OUZ51" s="36"/>
      <c r="OVA51" s="36"/>
      <c r="OVB51" s="36"/>
      <c r="OVC51" s="36"/>
      <c r="OVD51" s="36"/>
      <c r="OVE51" s="36"/>
      <c r="OVF51" s="36"/>
      <c r="OVG51" s="36"/>
      <c r="OVH51" s="36"/>
      <c r="OVI51" s="36"/>
      <c r="OVJ51" s="36"/>
      <c r="OVK51" s="36"/>
      <c r="OVL51" s="36"/>
      <c r="OVM51" s="36"/>
      <c r="OVN51" s="36"/>
      <c r="OVO51" s="36"/>
      <c r="OVP51" s="36"/>
      <c r="OVQ51" s="36"/>
      <c r="OVR51" s="36"/>
      <c r="OVS51" s="36"/>
      <c r="OVT51" s="36"/>
      <c r="OVU51" s="36"/>
      <c r="OVV51" s="36"/>
      <c r="OVW51" s="36"/>
      <c r="OVX51" s="36"/>
      <c r="OVY51" s="36"/>
      <c r="OVZ51" s="36"/>
      <c r="OWA51" s="36"/>
      <c r="OWB51" s="36"/>
      <c r="OWC51" s="36"/>
      <c r="OWD51" s="36"/>
      <c r="OWE51" s="36"/>
      <c r="OWF51" s="36"/>
      <c r="OWG51" s="36"/>
      <c r="OWH51" s="36"/>
      <c r="OWI51" s="36"/>
      <c r="OWJ51" s="36"/>
      <c r="OWK51" s="36"/>
      <c r="OWL51" s="36"/>
      <c r="OWM51" s="36"/>
      <c r="OWN51" s="36"/>
      <c r="OWO51" s="36"/>
      <c r="OWP51" s="36"/>
      <c r="OWQ51" s="36"/>
      <c r="OWR51" s="36"/>
      <c r="OWS51" s="36"/>
      <c r="OWT51" s="36"/>
      <c r="OWU51" s="36"/>
      <c r="OWV51" s="36"/>
      <c r="OWW51" s="36"/>
      <c r="OWX51" s="36"/>
      <c r="OWY51" s="36"/>
      <c r="OWZ51" s="36"/>
      <c r="OXA51" s="36"/>
      <c r="OXB51" s="36"/>
      <c r="OXC51" s="36"/>
      <c r="OXD51" s="36"/>
      <c r="OXE51" s="36"/>
      <c r="OXF51" s="36"/>
      <c r="OXG51" s="36"/>
      <c r="OXH51" s="36"/>
      <c r="OXI51" s="36"/>
      <c r="OXJ51" s="36"/>
      <c r="OXK51" s="36"/>
      <c r="OXL51" s="36"/>
      <c r="OXM51" s="36"/>
      <c r="OXN51" s="36"/>
      <c r="OXO51" s="36"/>
      <c r="OXP51" s="36"/>
      <c r="OXQ51" s="36"/>
      <c r="OXR51" s="36"/>
      <c r="OXS51" s="36"/>
      <c r="OXT51" s="36"/>
      <c r="OXU51" s="36"/>
      <c r="OXV51" s="36"/>
      <c r="OXW51" s="36"/>
      <c r="OXX51" s="36"/>
      <c r="OXY51" s="36"/>
      <c r="OXZ51" s="36"/>
      <c r="OYA51" s="36"/>
      <c r="OYB51" s="36"/>
      <c r="OYC51" s="36"/>
      <c r="OYD51" s="36"/>
      <c r="OYE51" s="36"/>
      <c r="OYF51" s="36"/>
      <c r="OYG51" s="36"/>
      <c r="OYH51" s="36"/>
      <c r="OYI51" s="36"/>
      <c r="OYJ51" s="36"/>
      <c r="OYK51" s="36"/>
      <c r="OYL51" s="36"/>
      <c r="OYM51" s="36"/>
      <c r="OYN51" s="36"/>
      <c r="OYO51" s="36"/>
      <c r="OYP51" s="36"/>
      <c r="OYQ51" s="36"/>
      <c r="OYR51" s="36"/>
      <c r="OYS51" s="36"/>
      <c r="OYT51" s="36"/>
      <c r="OYU51" s="36"/>
      <c r="OYV51" s="36"/>
      <c r="OYW51" s="36"/>
      <c r="OYX51" s="36"/>
      <c r="OYY51" s="36"/>
      <c r="OYZ51" s="36"/>
      <c r="OZA51" s="36"/>
      <c r="OZB51" s="36"/>
      <c r="OZC51" s="36"/>
      <c r="OZD51" s="36"/>
      <c r="OZE51" s="36"/>
      <c r="OZF51" s="36"/>
      <c r="OZG51" s="36"/>
      <c r="OZH51" s="36"/>
      <c r="OZI51" s="36"/>
      <c r="OZJ51" s="36"/>
      <c r="OZK51" s="36"/>
      <c r="OZL51" s="36"/>
      <c r="OZM51" s="36"/>
      <c r="OZN51" s="36"/>
      <c r="OZO51" s="36"/>
      <c r="OZP51" s="36"/>
      <c r="OZQ51" s="36"/>
      <c r="OZR51" s="36"/>
      <c r="OZS51" s="36"/>
      <c r="OZT51" s="36"/>
      <c r="OZU51" s="36"/>
      <c r="OZV51" s="36"/>
      <c r="OZW51" s="36"/>
      <c r="OZX51" s="36"/>
      <c r="OZY51" s="36"/>
      <c r="OZZ51" s="36"/>
      <c r="PAA51" s="36"/>
      <c r="PAB51" s="36"/>
      <c r="PAC51" s="36"/>
      <c r="PAD51" s="36"/>
      <c r="PAE51" s="36"/>
      <c r="PAF51" s="36"/>
      <c r="PAG51" s="36"/>
      <c r="PAH51" s="36"/>
      <c r="PAI51" s="36"/>
      <c r="PAJ51" s="36"/>
      <c r="PAK51" s="36"/>
      <c r="PAL51" s="36"/>
      <c r="PAM51" s="36"/>
      <c r="PAN51" s="36"/>
      <c r="PAO51" s="36"/>
      <c r="PAP51" s="36"/>
      <c r="PAQ51" s="36"/>
      <c r="PAR51" s="36"/>
      <c r="PAS51" s="36"/>
      <c r="PAT51" s="36"/>
      <c r="PAU51" s="36"/>
      <c r="PAV51" s="36"/>
      <c r="PAW51" s="36"/>
      <c r="PAX51" s="36"/>
      <c r="PAY51" s="36"/>
      <c r="PAZ51" s="36"/>
      <c r="PBA51" s="36"/>
      <c r="PBB51" s="36"/>
      <c r="PBC51" s="36"/>
      <c r="PBD51" s="36"/>
      <c r="PBE51" s="36"/>
      <c r="PBF51" s="36"/>
      <c r="PBG51" s="36"/>
      <c r="PBH51" s="36"/>
      <c r="PBI51" s="36"/>
      <c r="PBJ51" s="36"/>
      <c r="PBK51" s="36"/>
      <c r="PBL51" s="36"/>
      <c r="PBM51" s="36"/>
      <c r="PBN51" s="36"/>
      <c r="PBO51" s="36"/>
      <c r="PBP51" s="36"/>
      <c r="PBQ51" s="36"/>
      <c r="PBR51" s="36"/>
      <c r="PBS51" s="36"/>
      <c r="PBT51" s="36"/>
      <c r="PBU51" s="36"/>
      <c r="PBV51" s="36"/>
      <c r="PBW51" s="36"/>
      <c r="PBX51" s="36"/>
      <c r="PBY51" s="36"/>
      <c r="PBZ51" s="36"/>
      <c r="PCA51" s="36"/>
      <c r="PCB51" s="36"/>
      <c r="PCC51" s="36"/>
      <c r="PCD51" s="36"/>
      <c r="PCE51" s="36"/>
      <c r="PCF51" s="36"/>
      <c r="PCG51" s="36"/>
      <c r="PCH51" s="36"/>
      <c r="PCI51" s="36"/>
      <c r="PCJ51" s="36"/>
      <c r="PCK51" s="36"/>
      <c r="PCL51" s="36"/>
      <c r="PCM51" s="36"/>
      <c r="PCN51" s="36"/>
      <c r="PCO51" s="36"/>
      <c r="PCP51" s="36"/>
      <c r="PCQ51" s="36"/>
      <c r="PCR51" s="36"/>
      <c r="PCS51" s="36"/>
      <c r="PCT51" s="36"/>
      <c r="PCU51" s="36"/>
      <c r="PCV51" s="36"/>
      <c r="PCW51" s="36"/>
      <c r="PCX51" s="36"/>
      <c r="PCY51" s="36"/>
      <c r="PCZ51" s="36"/>
      <c r="PDA51" s="36"/>
      <c r="PDB51" s="36"/>
      <c r="PDC51" s="36"/>
      <c r="PDD51" s="36"/>
      <c r="PDE51" s="36"/>
      <c r="PDF51" s="36"/>
      <c r="PDG51" s="36"/>
      <c r="PDH51" s="36"/>
      <c r="PDI51" s="36"/>
      <c r="PDJ51" s="36"/>
      <c r="PDK51" s="36"/>
      <c r="PDL51" s="36"/>
      <c r="PDM51" s="36"/>
      <c r="PDN51" s="36"/>
      <c r="PDO51" s="36"/>
      <c r="PDP51" s="36"/>
      <c r="PDQ51" s="36"/>
      <c r="PDR51" s="36"/>
      <c r="PDS51" s="36"/>
      <c r="PDT51" s="36"/>
      <c r="PDU51" s="36"/>
      <c r="PDV51" s="36"/>
      <c r="PDW51" s="36"/>
      <c r="PDX51" s="36"/>
      <c r="PDY51" s="36"/>
      <c r="PDZ51" s="36"/>
      <c r="PEA51" s="36"/>
      <c r="PEB51" s="36"/>
      <c r="PEC51" s="36"/>
      <c r="PED51" s="36"/>
      <c r="PEE51" s="36"/>
      <c r="PEF51" s="36"/>
      <c r="PEG51" s="36"/>
      <c r="PEH51" s="36"/>
      <c r="PEI51" s="36"/>
      <c r="PEJ51" s="36"/>
      <c r="PEK51" s="36"/>
      <c r="PEL51" s="36"/>
      <c r="PEM51" s="36"/>
      <c r="PEN51" s="36"/>
      <c r="PEO51" s="36"/>
      <c r="PEP51" s="36"/>
      <c r="PEQ51" s="36"/>
      <c r="PER51" s="36"/>
      <c r="PES51" s="36"/>
      <c r="PET51" s="36"/>
      <c r="PEU51" s="36"/>
      <c r="PEV51" s="36"/>
      <c r="PEW51" s="36"/>
      <c r="PEX51" s="36"/>
      <c r="PEY51" s="36"/>
      <c r="PEZ51" s="36"/>
      <c r="PFA51" s="36"/>
      <c r="PFB51" s="36"/>
      <c r="PFC51" s="36"/>
      <c r="PFD51" s="36"/>
      <c r="PFE51" s="36"/>
      <c r="PFF51" s="36"/>
      <c r="PFG51" s="36"/>
      <c r="PFH51" s="36"/>
      <c r="PFI51" s="36"/>
      <c r="PFJ51" s="36"/>
      <c r="PFK51" s="36"/>
      <c r="PFL51" s="36"/>
      <c r="PFM51" s="36"/>
      <c r="PFN51" s="36"/>
      <c r="PFO51" s="36"/>
      <c r="PFP51" s="36"/>
      <c r="PFQ51" s="36"/>
      <c r="PFR51" s="36"/>
      <c r="PFS51" s="36"/>
      <c r="PFT51" s="36"/>
      <c r="PFU51" s="36"/>
      <c r="PFV51" s="36"/>
      <c r="PFW51" s="36"/>
      <c r="PFX51" s="36"/>
      <c r="PFY51" s="36"/>
      <c r="PFZ51" s="36"/>
      <c r="PGA51" s="36"/>
      <c r="PGB51" s="36"/>
      <c r="PGC51" s="36"/>
      <c r="PGD51" s="36"/>
      <c r="PGE51" s="36"/>
      <c r="PGF51" s="36"/>
      <c r="PGG51" s="36"/>
      <c r="PGH51" s="36"/>
      <c r="PGI51" s="36"/>
      <c r="PGJ51" s="36"/>
      <c r="PGK51" s="36"/>
      <c r="PGL51" s="36"/>
      <c r="PGM51" s="36"/>
      <c r="PGN51" s="36"/>
      <c r="PGO51" s="36"/>
      <c r="PGP51" s="36"/>
      <c r="PGQ51" s="36"/>
      <c r="PGR51" s="36"/>
      <c r="PGS51" s="36"/>
      <c r="PGT51" s="36"/>
      <c r="PGU51" s="36"/>
      <c r="PGV51" s="36"/>
      <c r="PGW51" s="36"/>
      <c r="PGX51" s="36"/>
      <c r="PGY51" s="36"/>
      <c r="PGZ51" s="36"/>
      <c r="PHA51" s="36"/>
      <c r="PHB51" s="36"/>
      <c r="PHC51" s="36"/>
      <c r="PHD51" s="36"/>
      <c r="PHE51" s="36"/>
      <c r="PHF51" s="36"/>
      <c r="PHG51" s="36"/>
      <c r="PHH51" s="36"/>
      <c r="PHI51" s="36"/>
      <c r="PHJ51" s="36"/>
      <c r="PHK51" s="36"/>
      <c r="PHL51" s="36"/>
      <c r="PHM51" s="36"/>
      <c r="PHN51" s="36"/>
      <c r="PHO51" s="36"/>
      <c r="PHP51" s="36"/>
      <c r="PHQ51" s="36"/>
      <c r="PHR51" s="36"/>
      <c r="PHS51" s="36"/>
      <c r="PHT51" s="36"/>
      <c r="PHU51" s="36"/>
      <c r="PHV51" s="36"/>
      <c r="PHW51" s="36"/>
      <c r="PHX51" s="36"/>
      <c r="PHY51" s="36"/>
      <c r="PHZ51" s="36"/>
      <c r="PIA51" s="36"/>
      <c r="PIB51" s="36"/>
      <c r="PIC51" s="36"/>
      <c r="PID51" s="36"/>
      <c r="PIE51" s="36"/>
      <c r="PIF51" s="36"/>
      <c r="PIG51" s="36"/>
      <c r="PIH51" s="36"/>
      <c r="PII51" s="36"/>
      <c r="PIJ51" s="36"/>
      <c r="PIK51" s="36"/>
      <c r="PIL51" s="36"/>
      <c r="PIM51" s="36"/>
      <c r="PIN51" s="36"/>
      <c r="PIO51" s="36"/>
      <c r="PIP51" s="36"/>
      <c r="PIQ51" s="36"/>
      <c r="PIR51" s="36"/>
      <c r="PIS51" s="36"/>
      <c r="PIT51" s="36"/>
      <c r="PIU51" s="36"/>
      <c r="PIV51" s="36"/>
      <c r="PIW51" s="36"/>
      <c r="PIX51" s="36"/>
      <c r="PIY51" s="36"/>
      <c r="PIZ51" s="36"/>
      <c r="PJA51" s="36"/>
      <c r="PJB51" s="36"/>
      <c r="PJC51" s="36"/>
      <c r="PJD51" s="36"/>
      <c r="PJE51" s="36"/>
      <c r="PJF51" s="36"/>
      <c r="PJG51" s="36"/>
      <c r="PJH51" s="36"/>
      <c r="PJI51" s="36"/>
      <c r="PJJ51" s="36"/>
      <c r="PJK51" s="36"/>
      <c r="PJL51" s="36"/>
      <c r="PJM51" s="36"/>
      <c r="PJN51" s="36"/>
      <c r="PJO51" s="36"/>
      <c r="PJP51" s="36"/>
      <c r="PJQ51" s="36"/>
      <c r="PJR51" s="36"/>
      <c r="PJS51" s="36"/>
      <c r="PJT51" s="36"/>
      <c r="PJU51" s="36"/>
      <c r="PJV51" s="36"/>
      <c r="PJW51" s="36"/>
      <c r="PJX51" s="36"/>
      <c r="PJY51" s="36"/>
      <c r="PJZ51" s="36"/>
      <c r="PKA51" s="36"/>
      <c r="PKB51" s="36"/>
      <c r="PKC51" s="36"/>
      <c r="PKD51" s="36"/>
      <c r="PKE51" s="36"/>
      <c r="PKF51" s="36"/>
      <c r="PKG51" s="36"/>
      <c r="PKH51" s="36"/>
      <c r="PKI51" s="36"/>
      <c r="PKJ51" s="36"/>
      <c r="PKK51" s="36"/>
      <c r="PKL51" s="36"/>
      <c r="PKM51" s="36"/>
      <c r="PKN51" s="36"/>
      <c r="PKO51" s="36"/>
      <c r="PKP51" s="36"/>
      <c r="PKQ51" s="36"/>
      <c r="PKR51" s="36"/>
      <c r="PKS51" s="36"/>
      <c r="PKT51" s="36"/>
      <c r="PKU51" s="36"/>
      <c r="PKV51" s="36"/>
      <c r="PKW51" s="36"/>
      <c r="PKX51" s="36"/>
      <c r="PKY51" s="36"/>
      <c r="PKZ51" s="36"/>
      <c r="PLA51" s="36"/>
      <c r="PLB51" s="36"/>
      <c r="PLC51" s="36"/>
      <c r="PLD51" s="36"/>
      <c r="PLE51" s="36"/>
      <c r="PLF51" s="36"/>
      <c r="PLG51" s="36"/>
      <c r="PLH51" s="36"/>
      <c r="PLI51" s="36"/>
      <c r="PLJ51" s="36"/>
      <c r="PLK51" s="36"/>
      <c r="PLL51" s="36"/>
      <c r="PLM51" s="36"/>
      <c r="PLN51" s="36"/>
      <c r="PLO51" s="36"/>
      <c r="PLP51" s="36"/>
      <c r="PLQ51" s="36"/>
      <c r="PLR51" s="36"/>
      <c r="PLS51" s="36"/>
      <c r="PLT51" s="36"/>
      <c r="PLU51" s="36"/>
      <c r="PLV51" s="36"/>
      <c r="PLW51" s="36"/>
      <c r="PLX51" s="36"/>
      <c r="PLY51" s="36"/>
      <c r="PLZ51" s="36"/>
      <c r="PMA51" s="36"/>
      <c r="PMB51" s="36"/>
      <c r="PMC51" s="36"/>
      <c r="PMD51" s="36"/>
      <c r="PME51" s="36"/>
      <c r="PMF51" s="36"/>
      <c r="PMG51" s="36"/>
      <c r="PMH51" s="36"/>
      <c r="PMI51" s="36"/>
      <c r="PMJ51" s="36"/>
      <c r="PMK51" s="36"/>
      <c r="PML51" s="36"/>
      <c r="PMM51" s="36"/>
      <c r="PMN51" s="36"/>
      <c r="PMO51" s="36"/>
      <c r="PMP51" s="36"/>
      <c r="PMQ51" s="36"/>
      <c r="PMR51" s="36"/>
      <c r="PMS51" s="36"/>
      <c r="PMT51" s="36"/>
      <c r="PMU51" s="36"/>
      <c r="PMV51" s="36"/>
      <c r="PMW51" s="36"/>
      <c r="PMX51" s="36"/>
      <c r="PMY51" s="36"/>
      <c r="PMZ51" s="36"/>
      <c r="PNA51" s="36"/>
      <c r="PNB51" s="36"/>
      <c r="PNC51" s="36"/>
      <c r="PND51" s="36"/>
      <c r="PNE51" s="36"/>
      <c r="PNF51" s="36"/>
      <c r="PNG51" s="36"/>
      <c r="PNH51" s="36"/>
      <c r="PNI51" s="36"/>
      <c r="PNJ51" s="36"/>
      <c r="PNK51" s="36"/>
      <c r="PNL51" s="36"/>
      <c r="PNM51" s="36"/>
      <c r="PNN51" s="36"/>
      <c r="PNO51" s="36"/>
      <c r="PNP51" s="36"/>
      <c r="PNQ51" s="36"/>
      <c r="PNR51" s="36"/>
      <c r="PNS51" s="36"/>
      <c r="PNT51" s="36"/>
      <c r="PNU51" s="36"/>
      <c r="PNV51" s="36"/>
      <c r="PNW51" s="36"/>
      <c r="PNX51" s="36"/>
      <c r="PNY51" s="36"/>
      <c r="PNZ51" s="36"/>
      <c r="POA51" s="36"/>
      <c r="POB51" s="36"/>
      <c r="POC51" s="36"/>
      <c r="POD51" s="36"/>
      <c r="POE51" s="36"/>
      <c r="POF51" s="36"/>
      <c r="POG51" s="36"/>
      <c r="POH51" s="36"/>
      <c r="POI51" s="36"/>
      <c r="POJ51" s="36"/>
      <c r="POK51" s="36"/>
      <c r="POL51" s="36"/>
      <c r="POM51" s="36"/>
      <c r="PON51" s="36"/>
      <c r="POO51" s="36"/>
      <c r="POP51" s="36"/>
      <c r="POQ51" s="36"/>
      <c r="POR51" s="36"/>
      <c r="POS51" s="36"/>
      <c r="POT51" s="36"/>
      <c r="POU51" s="36"/>
      <c r="POV51" s="36"/>
      <c r="POW51" s="36"/>
      <c r="POX51" s="36"/>
      <c r="POY51" s="36"/>
      <c r="POZ51" s="36"/>
      <c r="PPA51" s="36"/>
      <c r="PPB51" s="36"/>
      <c r="PPC51" s="36"/>
      <c r="PPD51" s="36"/>
      <c r="PPE51" s="36"/>
      <c r="PPF51" s="36"/>
      <c r="PPG51" s="36"/>
      <c r="PPH51" s="36"/>
      <c r="PPI51" s="36"/>
      <c r="PPJ51" s="36"/>
      <c r="PPK51" s="36"/>
      <c r="PPL51" s="36"/>
      <c r="PPM51" s="36"/>
      <c r="PPN51" s="36"/>
      <c r="PPO51" s="36"/>
      <c r="PPP51" s="36"/>
      <c r="PPQ51" s="36"/>
      <c r="PPR51" s="36"/>
      <c r="PPS51" s="36"/>
      <c r="PPT51" s="36"/>
      <c r="PPU51" s="36"/>
      <c r="PPV51" s="36"/>
      <c r="PPW51" s="36"/>
      <c r="PPX51" s="36"/>
      <c r="PPY51" s="36"/>
      <c r="PPZ51" s="36"/>
      <c r="PQA51" s="36"/>
      <c r="PQB51" s="36"/>
      <c r="PQC51" s="36"/>
      <c r="PQD51" s="36"/>
      <c r="PQE51" s="36"/>
      <c r="PQF51" s="36"/>
      <c r="PQG51" s="36"/>
      <c r="PQH51" s="36"/>
      <c r="PQI51" s="36"/>
      <c r="PQJ51" s="36"/>
      <c r="PQK51" s="36"/>
      <c r="PQL51" s="36"/>
      <c r="PQM51" s="36"/>
      <c r="PQN51" s="36"/>
      <c r="PQO51" s="36"/>
      <c r="PQP51" s="36"/>
      <c r="PQQ51" s="36"/>
      <c r="PQR51" s="36"/>
      <c r="PQS51" s="36"/>
      <c r="PQT51" s="36"/>
      <c r="PQU51" s="36"/>
      <c r="PQV51" s="36"/>
      <c r="PQW51" s="36"/>
      <c r="PQX51" s="36"/>
      <c r="PQY51" s="36"/>
      <c r="PQZ51" s="36"/>
      <c r="PRA51" s="36"/>
      <c r="PRB51" s="36"/>
      <c r="PRC51" s="36"/>
      <c r="PRD51" s="36"/>
      <c r="PRE51" s="36"/>
      <c r="PRF51" s="36"/>
      <c r="PRG51" s="36"/>
      <c r="PRH51" s="36"/>
      <c r="PRI51" s="36"/>
      <c r="PRJ51" s="36"/>
      <c r="PRK51" s="36"/>
      <c r="PRL51" s="36"/>
      <c r="PRM51" s="36"/>
      <c r="PRN51" s="36"/>
      <c r="PRO51" s="36"/>
      <c r="PRP51" s="36"/>
      <c r="PRQ51" s="36"/>
      <c r="PRR51" s="36"/>
      <c r="PRS51" s="36"/>
      <c r="PRT51" s="36"/>
      <c r="PRU51" s="36"/>
      <c r="PRV51" s="36"/>
      <c r="PRW51" s="36"/>
      <c r="PRX51" s="36"/>
      <c r="PRY51" s="36"/>
      <c r="PRZ51" s="36"/>
      <c r="PSA51" s="36"/>
      <c r="PSB51" s="36"/>
      <c r="PSC51" s="36"/>
      <c r="PSD51" s="36"/>
      <c r="PSE51" s="36"/>
      <c r="PSF51" s="36"/>
      <c r="PSG51" s="36"/>
      <c r="PSH51" s="36"/>
      <c r="PSI51" s="36"/>
      <c r="PSJ51" s="36"/>
      <c r="PSK51" s="36"/>
      <c r="PSL51" s="36"/>
      <c r="PSM51" s="36"/>
      <c r="PSN51" s="36"/>
      <c r="PSO51" s="36"/>
      <c r="PSP51" s="36"/>
      <c r="PSQ51" s="36"/>
      <c r="PSR51" s="36"/>
      <c r="PSS51" s="36"/>
      <c r="PST51" s="36"/>
      <c r="PSU51" s="36"/>
      <c r="PSV51" s="36"/>
      <c r="PSW51" s="36"/>
      <c r="PSX51" s="36"/>
      <c r="PSY51" s="36"/>
      <c r="PSZ51" s="36"/>
      <c r="PTA51" s="36"/>
      <c r="PTB51" s="36"/>
      <c r="PTC51" s="36"/>
      <c r="PTD51" s="36"/>
      <c r="PTE51" s="36"/>
      <c r="PTF51" s="36"/>
      <c r="PTG51" s="36"/>
      <c r="PTH51" s="36"/>
      <c r="PTI51" s="36"/>
      <c r="PTJ51" s="36"/>
      <c r="PTK51" s="36"/>
      <c r="PTL51" s="36"/>
      <c r="PTM51" s="36"/>
      <c r="PTN51" s="36"/>
      <c r="PTO51" s="36"/>
      <c r="PTP51" s="36"/>
      <c r="PTQ51" s="36"/>
      <c r="PTR51" s="36"/>
      <c r="PTS51" s="36"/>
      <c r="PTT51" s="36"/>
      <c r="PTU51" s="36"/>
      <c r="PTV51" s="36"/>
      <c r="PTW51" s="36"/>
      <c r="PTX51" s="36"/>
      <c r="PTY51" s="36"/>
      <c r="PTZ51" s="36"/>
      <c r="PUA51" s="36"/>
      <c r="PUB51" s="36"/>
      <c r="PUC51" s="36"/>
      <c r="PUD51" s="36"/>
      <c r="PUE51" s="36"/>
      <c r="PUF51" s="36"/>
      <c r="PUG51" s="36"/>
      <c r="PUH51" s="36"/>
      <c r="PUI51" s="36"/>
      <c r="PUJ51" s="36"/>
      <c r="PUK51" s="36"/>
      <c r="PUL51" s="36"/>
      <c r="PUM51" s="36"/>
      <c r="PUN51" s="36"/>
      <c r="PUO51" s="36"/>
      <c r="PUP51" s="36"/>
      <c r="PUQ51" s="36"/>
      <c r="PUR51" s="36"/>
      <c r="PUS51" s="36"/>
      <c r="PUT51" s="36"/>
      <c r="PUU51" s="36"/>
      <c r="PUV51" s="36"/>
      <c r="PUW51" s="36"/>
      <c r="PUX51" s="36"/>
      <c r="PUY51" s="36"/>
      <c r="PUZ51" s="36"/>
      <c r="PVA51" s="36"/>
      <c r="PVB51" s="36"/>
      <c r="PVC51" s="36"/>
      <c r="PVD51" s="36"/>
      <c r="PVE51" s="36"/>
      <c r="PVF51" s="36"/>
      <c r="PVG51" s="36"/>
      <c r="PVH51" s="36"/>
      <c r="PVI51" s="36"/>
      <c r="PVJ51" s="36"/>
      <c r="PVK51" s="36"/>
      <c r="PVL51" s="36"/>
      <c r="PVM51" s="36"/>
      <c r="PVN51" s="36"/>
      <c r="PVO51" s="36"/>
      <c r="PVP51" s="36"/>
      <c r="PVQ51" s="36"/>
      <c r="PVR51" s="36"/>
      <c r="PVS51" s="36"/>
      <c r="PVT51" s="36"/>
      <c r="PVU51" s="36"/>
      <c r="PVV51" s="36"/>
      <c r="PVW51" s="36"/>
      <c r="PVX51" s="36"/>
      <c r="PVY51" s="36"/>
      <c r="PVZ51" s="36"/>
      <c r="PWA51" s="36"/>
      <c r="PWB51" s="36"/>
      <c r="PWC51" s="36"/>
      <c r="PWD51" s="36"/>
      <c r="PWE51" s="36"/>
      <c r="PWF51" s="36"/>
      <c r="PWG51" s="36"/>
      <c r="PWH51" s="36"/>
      <c r="PWI51" s="36"/>
      <c r="PWJ51" s="36"/>
      <c r="PWK51" s="36"/>
      <c r="PWL51" s="36"/>
      <c r="PWM51" s="36"/>
      <c r="PWN51" s="36"/>
      <c r="PWO51" s="36"/>
      <c r="PWP51" s="36"/>
      <c r="PWQ51" s="36"/>
      <c r="PWR51" s="36"/>
      <c r="PWS51" s="36"/>
      <c r="PWT51" s="36"/>
      <c r="PWU51" s="36"/>
      <c r="PWV51" s="36"/>
      <c r="PWW51" s="36"/>
      <c r="PWX51" s="36"/>
      <c r="PWY51" s="36"/>
      <c r="PWZ51" s="36"/>
      <c r="PXA51" s="36"/>
      <c r="PXB51" s="36"/>
      <c r="PXC51" s="36"/>
      <c r="PXD51" s="36"/>
      <c r="PXE51" s="36"/>
      <c r="PXF51" s="36"/>
      <c r="PXG51" s="36"/>
      <c r="PXH51" s="36"/>
      <c r="PXI51" s="36"/>
      <c r="PXJ51" s="36"/>
      <c r="PXK51" s="36"/>
      <c r="PXL51" s="36"/>
      <c r="PXM51" s="36"/>
      <c r="PXN51" s="36"/>
      <c r="PXO51" s="36"/>
      <c r="PXP51" s="36"/>
      <c r="PXQ51" s="36"/>
      <c r="PXR51" s="36"/>
      <c r="PXS51" s="36"/>
      <c r="PXT51" s="36"/>
      <c r="PXU51" s="36"/>
      <c r="PXV51" s="36"/>
      <c r="PXW51" s="36"/>
      <c r="PXX51" s="36"/>
      <c r="PXY51" s="36"/>
      <c r="PXZ51" s="36"/>
      <c r="PYA51" s="36"/>
      <c r="PYB51" s="36"/>
      <c r="PYC51" s="36"/>
      <c r="PYD51" s="36"/>
      <c r="PYE51" s="36"/>
      <c r="PYF51" s="36"/>
      <c r="PYG51" s="36"/>
      <c r="PYH51" s="36"/>
      <c r="PYI51" s="36"/>
      <c r="PYJ51" s="36"/>
      <c r="PYK51" s="36"/>
      <c r="PYL51" s="36"/>
      <c r="PYM51" s="36"/>
      <c r="PYN51" s="36"/>
      <c r="PYO51" s="36"/>
      <c r="PYP51" s="36"/>
      <c r="PYQ51" s="36"/>
      <c r="PYR51" s="36"/>
      <c r="PYS51" s="36"/>
      <c r="PYT51" s="36"/>
      <c r="PYU51" s="36"/>
      <c r="PYV51" s="36"/>
      <c r="PYW51" s="36"/>
      <c r="PYX51" s="36"/>
      <c r="PYY51" s="36"/>
      <c r="PYZ51" s="36"/>
      <c r="PZA51" s="36"/>
      <c r="PZB51" s="36"/>
      <c r="PZC51" s="36"/>
      <c r="PZD51" s="36"/>
      <c r="PZE51" s="36"/>
      <c r="PZF51" s="36"/>
      <c r="PZG51" s="36"/>
      <c r="PZH51" s="36"/>
      <c r="PZI51" s="36"/>
      <c r="PZJ51" s="36"/>
      <c r="PZK51" s="36"/>
      <c r="PZL51" s="36"/>
      <c r="PZM51" s="36"/>
      <c r="PZN51" s="36"/>
      <c r="PZO51" s="36"/>
      <c r="PZP51" s="36"/>
      <c r="PZQ51" s="36"/>
      <c r="PZR51" s="36"/>
      <c r="PZS51" s="36"/>
      <c r="PZT51" s="36"/>
      <c r="PZU51" s="36"/>
      <c r="PZV51" s="36"/>
      <c r="PZW51" s="36"/>
      <c r="PZX51" s="36"/>
      <c r="PZY51" s="36"/>
      <c r="PZZ51" s="36"/>
      <c r="QAA51" s="36"/>
      <c r="QAB51" s="36"/>
      <c r="QAC51" s="36"/>
      <c r="QAD51" s="36"/>
      <c r="QAE51" s="36"/>
      <c r="QAF51" s="36"/>
      <c r="QAG51" s="36"/>
      <c r="QAH51" s="36"/>
      <c r="QAI51" s="36"/>
      <c r="QAJ51" s="36"/>
      <c r="QAK51" s="36"/>
      <c r="QAL51" s="36"/>
      <c r="QAM51" s="36"/>
      <c r="QAN51" s="36"/>
      <c r="QAO51" s="36"/>
      <c r="QAP51" s="36"/>
      <c r="QAQ51" s="36"/>
      <c r="QAR51" s="36"/>
      <c r="QAS51" s="36"/>
      <c r="QAT51" s="36"/>
      <c r="QAU51" s="36"/>
      <c r="QAV51" s="36"/>
      <c r="QAW51" s="36"/>
      <c r="QAX51" s="36"/>
      <c r="QAY51" s="36"/>
      <c r="QAZ51" s="36"/>
      <c r="QBA51" s="36"/>
      <c r="QBB51" s="36"/>
      <c r="QBC51" s="36"/>
      <c r="QBD51" s="36"/>
      <c r="QBE51" s="36"/>
      <c r="QBF51" s="36"/>
      <c r="QBG51" s="36"/>
      <c r="QBH51" s="36"/>
      <c r="QBI51" s="36"/>
      <c r="QBJ51" s="36"/>
      <c r="QBK51" s="36"/>
      <c r="QBL51" s="36"/>
      <c r="QBM51" s="36"/>
      <c r="QBN51" s="36"/>
      <c r="QBO51" s="36"/>
      <c r="QBP51" s="36"/>
      <c r="QBQ51" s="36"/>
      <c r="QBR51" s="36"/>
      <c r="QBS51" s="36"/>
      <c r="QBT51" s="36"/>
      <c r="QBU51" s="36"/>
      <c r="QBV51" s="36"/>
      <c r="QBW51" s="36"/>
      <c r="QBX51" s="36"/>
      <c r="QBY51" s="36"/>
      <c r="QBZ51" s="36"/>
      <c r="QCA51" s="36"/>
      <c r="QCB51" s="36"/>
      <c r="QCC51" s="36"/>
      <c r="QCD51" s="36"/>
      <c r="QCE51" s="36"/>
      <c r="QCF51" s="36"/>
      <c r="QCG51" s="36"/>
      <c r="QCH51" s="36"/>
      <c r="QCI51" s="36"/>
      <c r="QCJ51" s="36"/>
      <c r="QCK51" s="36"/>
      <c r="QCL51" s="36"/>
      <c r="QCM51" s="36"/>
      <c r="QCN51" s="36"/>
      <c r="QCO51" s="36"/>
      <c r="QCP51" s="36"/>
      <c r="QCQ51" s="36"/>
      <c r="QCR51" s="36"/>
      <c r="QCS51" s="36"/>
      <c r="QCT51" s="36"/>
      <c r="QCU51" s="36"/>
      <c r="QCV51" s="36"/>
      <c r="QCW51" s="36"/>
      <c r="QCX51" s="36"/>
      <c r="QCY51" s="36"/>
      <c r="QCZ51" s="36"/>
      <c r="QDA51" s="36"/>
      <c r="QDB51" s="36"/>
      <c r="QDC51" s="36"/>
      <c r="QDD51" s="36"/>
      <c r="QDE51" s="36"/>
      <c r="QDF51" s="36"/>
      <c r="QDG51" s="36"/>
      <c r="QDH51" s="36"/>
      <c r="QDI51" s="36"/>
      <c r="QDJ51" s="36"/>
      <c r="QDK51" s="36"/>
      <c r="QDL51" s="36"/>
      <c r="QDM51" s="36"/>
      <c r="QDN51" s="36"/>
      <c r="QDO51" s="36"/>
      <c r="QDP51" s="36"/>
      <c r="QDQ51" s="36"/>
      <c r="QDR51" s="36"/>
      <c r="QDS51" s="36"/>
      <c r="QDT51" s="36"/>
      <c r="QDU51" s="36"/>
      <c r="QDV51" s="36"/>
      <c r="QDW51" s="36"/>
      <c r="QDX51" s="36"/>
      <c r="QDY51" s="36"/>
      <c r="QDZ51" s="36"/>
      <c r="QEA51" s="36"/>
      <c r="QEB51" s="36"/>
      <c r="QEC51" s="36"/>
      <c r="QED51" s="36"/>
      <c r="QEE51" s="36"/>
      <c r="QEF51" s="36"/>
      <c r="QEG51" s="36"/>
      <c r="QEH51" s="36"/>
      <c r="QEI51" s="36"/>
      <c r="QEJ51" s="36"/>
      <c r="QEK51" s="36"/>
      <c r="QEL51" s="36"/>
      <c r="QEM51" s="36"/>
      <c r="QEN51" s="36"/>
      <c r="QEO51" s="36"/>
      <c r="QEP51" s="36"/>
      <c r="QEQ51" s="36"/>
      <c r="QER51" s="36"/>
      <c r="QES51" s="36"/>
      <c r="QET51" s="36"/>
      <c r="QEU51" s="36"/>
      <c r="QEV51" s="36"/>
      <c r="QEW51" s="36"/>
      <c r="QEX51" s="36"/>
      <c r="QEY51" s="36"/>
      <c r="QEZ51" s="36"/>
      <c r="QFA51" s="36"/>
      <c r="QFB51" s="36"/>
      <c r="QFC51" s="36"/>
      <c r="QFD51" s="36"/>
      <c r="QFE51" s="36"/>
      <c r="QFF51" s="36"/>
      <c r="QFG51" s="36"/>
      <c r="QFH51" s="36"/>
      <c r="QFI51" s="36"/>
      <c r="QFJ51" s="36"/>
      <c r="QFK51" s="36"/>
      <c r="QFL51" s="36"/>
      <c r="QFM51" s="36"/>
      <c r="QFN51" s="36"/>
      <c r="QFO51" s="36"/>
      <c r="QFP51" s="36"/>
      <c r="QFQ51" s="36"/>
      <c r="QFR51" s="36"/>
      <c r="QFS51" s="36"/>
      <c r="QFT51" s="36"/>
      <c r="QFU51" s="36"/>
      <c r="QFV51" s="36"/>
      <c r="QFW51" s="36"/>
      <c r="QFX51" s="36"/>
      <c r="QFY51" s="36"/>
      <c r="QFZ51" s="36"/>
      <c r="QGA51" s="36"/>
      <c r="QGB51" s="36"/>
      <c r="QGC51" s="36"/>
      <c r="QGD51" s="36"/>
      <c r="QGE51" s="36"/>
      <c r="QGF51" s="36"/>
      <c r="QGG51" s="36"/>
      <c r="QGH51" s="36"/>
      <c r="QGI51" s="36"/>
      <c r="QGJ51" s="36"/>
      <c r="QGK51" s="36"/>
      <c r="QGL51" s="36"/>
      <c r="QGM51" s="36"/>
      <c r="QGN51" s="36"/>
      <c r="QGO51" s="36"/>
      <c r="QGP51" s="36"/>
      <c r="QGQ51" s="36"/>
      <c r="QGR51" s="36"/>
      <c r="QGS51" s="36"/>
      <c r="QGT51" s="36"/>
      <c r="QGU51" s="36"/>
      <c r="QGV51" s="36"/>
      <c r="QGW51" s="36"/>
      <c r="QGX51" s="36"/>
      <c r="QGY51" s="36"/>
      <c r="QGZ51" s="36"/>
      <c r="QHA51" s="36"/>
      <c r="QHB51" s="36"/>
      <c r="QHC51" s="36"/>
      <c r="QHD51" s="36"/>
      <c r="QHE51" s="36"/>
      <c r="QHF51" s="36"/>
      <c r="QHG51" s="36"/>
      <c r="QHH51" s="36"/>
      <c r="QHI51" s="36"/>
      <c r="QHJ51" s="36"/>
      <c r="QHK51" s="36"/>
      <c r="QHL51" s="36"/>
      <c r="QHM51" s="36"/>
      <c r="QHN51" s="36"/>
      <c r="QHO51" s="36"/>
      <c r="QHP51" s="36"/>
      <c r="QHQ51" s="36"/>
      <c r="QHR51" s="36"/>
      <c r="QHS51" s="36"/>
      <c r="QHT51" s="36"/>
      <c r="QHU51" s="36"/>
      <c r="QHV51" s="36"/>
      <c r="QHW51" s="36"/>
      <c r="QHX51" s="36"/>
      <c r="QHY51" s="36"/>
      <c r="QHZ51" s="36"/>
      <c r="QIA51" s="36"/>
      <c r="QIB51" s="36"/>
      <c r="QIC51" s="36"/>
      <c r="QID51" s="36"/>
      <c r="QIE51" s="36"/>
      <c r="QIF51" s="36"/>
      <c r="QIG51" s="36"/>
      <c r="QIH51" s="36"/>
      <c r="QII51" s="36"/>
      <c r="QIJ51" s="36"/>
      <c r="QIK51" s="36"/>
      <c r="QIL51" s="36"/>
      <c r="QIM51" s="36"/>
      <c r="QIN51" s="36"/>
      <c r="QIO51" s="36"/>
      <c r="QIP51" s="36"/>
      <c r="QIQ51" s="36"/>
      <c r="QIR51" s="36"/>
      <c r="QIS51" s="36"/>
      <c r="QIT51" s="36"/>
      <c r="QIU51" s="36"/>
      <c r="QIV51" s="36"/>
      <c r="QIW51" s="36"/>
      <c r="QIX51" s="36"/>
      <c r="QIY51" s="36"/>
      <c r="QIZ51" s="36"/>
      <c r="QJA51" s="36"/>
      <c r="QJB51" s="36"/>
      <c r="QJC51" s="36"/>
      <c r="QJD51" s="36"/>
      <c r="QJE51" s="36"/>
      <c r="QJF51" s="36"/>
      <c r="QJG51" s="36"/>
      <c r="QJH51" s="36"/>
      <c r="QJI51" s="36"/>
      <c r="QJJ51" s="36"/>
      <c r="QJK51" s="36"/>
      <c r="QJL51" s="36"/>
      <c r="QJM51" s="36"/>
      <c r="QJN51" s="36"/>
      <c r="QJO51" s="36"/>
      <c r="QJP51" s="36"/>
      <c r="QJQ51" s="36"/>
      <c r="QJR51" s="36"/>
      <c r="QJS51" s="36"/>
      <c r="QJT51" s="36"/>
      <c r="QJU51" s="36"/>
      <c r="QJV51" s="36"/>
      <c r="QJW51" s="36"/>
      <c r="QJX51" s="36"/>
      <c r="QJY51" s="36"/>
      <c r="QJZ51" s="36"/>
      <c r="QKA51" s="36"/>
      <c r="QKB51" s="36"/>
      <c r="QKC51" s="36"/>
      <c r="QKD51" s="36"/>
      <c r="QKE51" s="36"/>
      <c r="QKF51" s="36"/>
      <c r="QKG51" s="36"/>
      <c r="QKH51" s="36"/>
      <c r="QKI51" s="36"/>
      <c r="QKJ51" s="36"/>
      <c r="QKK51" s="36"/>
      <c r="QKL51" s="36"/>
      <c r="QKM51" s="36"/>
      <c r="QKN51" s="36"/>
      <c r="QKO51" s="36"/>
      <c r="QKP51" s="36"/>
      <c r="QKQ51" s="36"/>
      <c r="QKR51" s="36"/>
      <c r="QKS51" s="36"/>
      <c r="QKT51" s="36"/>
      <c r="QKU51" s="36"/>
      <c r="QKV51" s="36"/>
      <c r="QKW51" s="36"/>
      <c r="QKX51" s="36"/>
      <c r="QKY51" s="36"/>
      <c r="QKZ51" s="36"/>
      <c r="QLA51" s="36"/>
      <c r="QLB51" s="36"/>
      <c r="QLC51" s="36"/>
      <c r="QLD51" s="36"/>
      <c r="QLE51" s="36"/>
      <c r="QLF51" s="36"/>
      <c r="QLG51" s="36"/>
      <c r="QLH51" s="36"/>
      <c r="QLI51" s="36"/>
      <c r="QLJ51" s="36"/>
      <c r="QLK51" s="36"/>
      <c r="QLL51" s="36"/>
      <c r="QLM51" s="36"/>
      <c r="QLN51" s="36"/>
      <c r="QLO51" s="36"/>
      <c r="QLP51" s="36"/>
      <c r="QLQ51" s="36"/>
      <c r="QLR51" s="36"/>
      <c r="QLS51" s="36"/>
      <c r="QLT51" s="36"/>
      <c r="QLU51" s="36"/>
      <c r="QLV51" s="36"/>
      <c r="QLW51" s="36"/>
      <c r="QLX51" s="36"/>
      <c r="QLY51" s="36"/>
      <c r="QLZ51" s="36"/>
      <c r="QMA51" s="36"/>
      <c r="QMB51" s="36"/>
      <c r="QMC51" s="36"/>
      <c r="QMD51" s="36"/>
      <c r="QME51" s="36"/>
      <c r="QMF51" s="36"/>
      <c r="QMG51" s="36"/>
      <c r="QMH51" s="36"/>
      <c r="QMI51" s="36"/>
      <c r="QMJ51" s="36"/>
      <c r="QMK51" s="36"/>
      <c r="QML51" s="36"/>
      <c r="QMM51" s="36"/>
      <c r="QMN51" s="36"/>
      <c r="QMO51" s="36"/>
      <c r="QMP51" s="36"/>
      <c r="QMQ51" s="36"/>
      <c r="QMR51" s="36"/>
      <c r="QMS51" s="36"/>
      <c r="QMT51" s="36"/>
      <c r="QMU51" s="36"/>
      <c r="QMV51" s="36"/>
      <c r="QMW51" s="36"/>
      <c r="QMX51" s="36"/>
      <c r="QMY51" s="36"/>
      <c r="QMZ51" s="36"/>
      <c r="QNA51" s="36"/>
      <c r="QNB51" s="36"/>
      <c r="QNC51" s="36"/>
      <c r="QND51" s="36"/>
      <c r="QNE51" s="36"/>
      <c r="QNF51" s="36"/>
      <c r="QNG51" s="36"/>
      <c r="QNH51" s="36"/>
      <c r="QNI51" s="36"/>
      <c r="QNJ51" s="36"/>
      <c r="QNK51" s="36"/>
      <c r="QNL51" s="36"/>
      <c r="QNM51" s="36"/>
      <c r="QNN51" s="36"/>
      <c r="QNO51" s="36"/>
      <c r="QNP51" s="36"/>
      <c r="QNQ51" s="36"/>
      <c r="QNR51" s="36"/>
      <c r="QNS51" s="36"/>
      <c r="QNT51" s="36"/>
      <c r="QNU51" s="36"/>
      <c r="QNV51" s="36"/>
      <c r="QNW51" s="36"/>
      <c r="QNX51" s="36"/>
      <c r="QNY51" s="36"/>
      <c r="QNZ51" s="36"/>
      <c r="QOA51" s="36"/>
      <c r="QOB51" s="36"/>
      <c r="QOC51" s="36"/>
      <c r="QOD51" s="36"/>
      <c r="QOE51" s="36"/>
      <c r="QOF51" s="36"/>
      <c r="QOG51" s="36"/>
      <c r="QOH51" s="36"/>
      <c r="QOI51" s="36"/>
      <c r="QOJ51" s="36"/>
      <c r="QOK51" s="36"/>
      <c r="QOL51" s="36"/>
      <c r="QOM51" s="36"/>
      <c r="QON51" s="36"/>
      <c r="QOO51" s="36"/>
      <c r="QOP51" s="36"/>
      <c r="QOQ51" s="36"/>
      <c r="QOR51" s="36"/>
      <c r="QOS51" s="36"/>
      <c r="QOT51" s="36"/>
      <c r="QOU51" s="36"/>
      <c r="QOV51" s="36"/>
      <c r="QOW51" s="36"/>
      <c r="QOX51" s="36"/>
      <c r="QOY51" s="36"/>
      <c r="QOZ51" s="36"/>
      <c r="QPA51" s="36"/>
      <c r="QPB51" s="36"/>
      <c r="QPC51" s="36"/>
      <c r="QPD51" s="36"/>
      <c r="QPE51" s="36"/>
      <c r="QPF51" s="36"/>
      <c r="QPG51" s="36"/>
      <c r="QPH51" s="36"/>
      <c r="QPI51" s="36"/>
      <c r="QPJ51" s="36"/>
      <c r="QPK51" s="36"/>
      <c r="QPL51" s="36"/>
      <c r="QPM51" s="36"/>
      <c r="QPN51" s="36"/>
      <c r="QPO51" s="36"/>
      <c r="QPP51" s="36"/>
      <c r="QPQ51" s="36"/>
      <c r="QPR51" s="36"/>
      <c r="QPS51" s="36"/>
      <c r="QPT51" s="36"/>
      <c r="QPU51" s="36"/>
      <c r="QPV51" s="36"/>
      <c r="QPW51" s="36"/>
      <c r="QPX51" s="36"/>
      <c r="QPY51" s="36"/>
      <c r="QPZ51" s="36"/>
      <c r="QQA51" s="36"/>
      <c r="QQB51" s="36"/>
      <c r="QQC51" s="36"/>
      <c r="QQD51" s="36"/>
      <c r="QQE51" s="36"/>
      <c r="QQF51" s="36"/>
      <c r="QQG51" s="36"/>
      <c r="QQH51" s="36"/>
      <c r="QQI51" s="36"/>
      <c r="QQJ51" s="36"/>
      <c r="QQK51" s="36"/>
      <c r="QQL51" s="36"/>
      <c r="QQM51" s="36"/>
      <c r="QQN51" s="36"/>
      <c r="QQO51" s="36"/>
      <c r="QQP51" s="36"/>
      <c r="QQQ51" s="36"/>
      <c r="QQR51" s="36"/>
      <c r="QQS51" s="36"/>
      <c r="QQT51" s="36"/>
      <c r="QQU51" s="36"/>
      <c r="QQV51" s="36"/>
      <c r="QQW51" s="36"/>
      <c r="QQX51" s="36"/>
      <c r="QQY51" s="36"/>
      <c r="QQZ51" s="36"/>
      <c r="QRA51" s="36"/>
      <c r="QRB51" s="36"/>
      <c r="QRC51" s="36"/>
      <c r="QRD51" s="36"/>
      <c r="QRE51" s="36"/>
      <c r="QRF51" s="36"/>
      <c r="QRG51" s="36"/>
      <c r="QRH51" s="36"/>
      <c r="QRI51" s="36"/>
      <c r="QRJ51" s="36"/>
      <c r="QRK51" s="36"/>
      <c r="QRL51" s="36"/>
      <c r="QRM51" s="36"/>
      <c r="QRN51" s="36"/>
      <c r="QRO51" s="36"/>
      <c r="QRP51" s="36"/>
      <c r="QRQ51" s="36"/>
      <c r="QRR51" s="36"/>
      <c r="QRS51" s="36"/>
      <c r="QRT51" s="36"/>
      <c r="QRU51" s="36"/>
      <c r="QRV51" s="36"/>
      <c r="QRW51" s="36"/>
      <c r="QRX51" s="36"/>
      <c r="QRY51" s="36"/>
      <c r="QRZ51" s="36"/>
      <c r="QSA51" s="36"/>
      <c r="QSB51" s="36"/>
      <c r="QSC51" s="36"/>
      <c r="QSD51" s="36"/>
      <c r="QSE51" s="36"/>
      <c r="QSF51" s="36"/>
      <c r="QSG51" s="36"/>
      <c r="QSH51" s="36"/>
      <c r="QSI51" s="36"/>
      <c r="QSJ51" s="36"/>
      <c r="QSK51" s="36"/>
      <c r="QSL51" s="36"/>
      <c r="QSM51" s="36"/>
      <c r="QSN51" s="36"/>
      <c r="QSO51" s="36"/>
      <c r="QSP51" s="36"/>
      <c r="QSQ51" s="36"/>
      <c r="QSR51" s="36"/>
      <c r="QSS51" s="36"/>
      <c r="QST51" s="36"/>
      <c r="QSU51" s="36"/>
      <c r="QSV51" s="36"/>
      <c r="QSW51" s="36"/>
      <c r="QSX51" s="36"/>
      <c r="QSY51" s="36"/>
      <c r="QSZ51" s="36"/>
      <c r="QTA51" s="36"/>
      <c r="QTB51" s="36"/>
      <c r="QTC51" s="36"/>
      <c r="QTD51" s="36"/>
      <c r="QTE51" s="36"/>
      <c r="QTF51" s="36"/>
      <c r="QTG51" s="36"/>
      <c r="QTH51" s="36"/>
      <c r="QTI51" s="36"/>
      <c r="QTJ51" s="36"/>
      <c r="QTK51" s="36"/>
      <c r="QTL51" s="36"/>
      <c r="QTM51" s="36"/>
      <c r="QTN51" s="36"/>
      <c r="QTO51" s="36"/>
      <c r="QTP51" s="36"/>
      <c r="QTQ51" s="36"/>
      <c r="QTR51" s="36"/>
      <c r="QTS51" s="36"/>
      <c r="QTT51" s="36"/>
      <c r="QTU51" s="36"/>
      <c r="QTV51" s="36"/>
      <c r="QTW51" s="36"/>
      <c r="QTX51" s="36"/>
      <c r="QTY51" s="36"/>
      <c r="QTZ51" s="36"/>
      <c r="QUA51" s="36"/>
      <c r="QUB51" s="36"/>
      <c r="QUC51" s="36"/>
      <c r="QUD51" s="36"/>
      <c r="QUE51" s="36"/>
      <c r="QUF51" s="36"/>
      <c r="QUG51" s="36"/>
      <c r="QUH51" s="36"/>
      <c r="QUI51" s="36"/>
      <c r="QUJ51" s="36"/>
      <c r="QUK51" s="36"/>
      <c r="QUL51" s="36"/>
      <c r="QUM51" s="36"/>
      <c r="QUN51" s="36"/>
      <c r="QUO51" s="36"/>
      <c r="QUP51" s="36"/>
      <c r="QUQ51" s="36"/>
      <c r="QUR51" s="36"/>
      <c r="QUS51" s="36"/>
      <c r="QUT51" s="36"/>
      <c r="QUU51" s="36"/>
      <c r="QUV51" s="36"/>
      <c r="QUW51" s="36"/>
      <c r="QUX51" s="36"/>
      <c r="QUY51" s="36"/>
      <c r="QUZ51" s="36"/>
      <c r="QVA51" s="36"/>
      <c r="QVB51" s="36"/>
      <c r="QVC51" s="36"/>
      <c r="QVD51" s="36"/>
      <c r="QVE51" s="36"/>
      <c r="QVF51" s="36"/>
      <c r="QVG51" s="36"/>
      <c r="QVH51" s="36"/>
      <c r="QVI51" s="36"/>
      <c r="QVJ51" s="36"/>
      <c r="QVK51" s="36"/>
      <c r="QVL51" s="36"/>
      <c r="QVM51" s="36"/>
      <c r="QVN51" s="36"/>
      <c r="QVO51" s="36"/>
      <c r="QVP51" s="36"/>
      <c r="QVQ51" s="36"/>
      <c r="QVR51" s="36"/>
      <c r="QVS51" s="36"/>
      <c r="QVT51" s="36"/>
      <c r="QVU51" s="36"/>
      <c r="QVV51" s="36"/>
      <c r="QVW51" s="36"/>
      <c r="QVX51" s="36"/>
      <c r="QVY51" s="36"/>
      <c r="QVZ51" s="36"/>
      <c r="QWA51" s="36"/>
      <c r="QWB51" s="36"/>
      <c r="QWC51" s="36"/>
      <c r="QWD51" s="36"/>
      <c r="QWE51" s="36"/>
      <c r="QWF51" s="36"/>
      <c r="QWG51" s="36"/>
      <c r="QWH51" s="36"/>
      <c r="QWI51" s="36"/>
      <c r="QWJ51" s="36"/>
      <c r="QWK51" s="36"/>
      <c r="QWL51" s="36"/>
      <c r="QWM51" s="36"/>
      <c r="QWN51" s="36"/>
      <c r="QWO51" s="36"/>
      <c r="QWP51" s="36"/>
      <c r="QWQ51" s="36"/>
      <c r="QWR51" s="36"/>
      <c r="QWS51" s="36"/>
      <c r="QWT51" s="36"/>
      <c r="QWU51" s="36"/>
      <c r="QWV51" s="36"/>
      <c r="QWW51" s="36"/>
      <c r="QWX51" s="36"/>
      <c r="QWY51" s="36"/>
      <c r="QWZ51" s="36"/>
      <c r="QXA51" s="36"/>
      <c r="QXB51" s="36"/>
      <c r="QXC51" s="36"/>
      <c r="QXD51" s="36"/>
      <c r="QXE51" s="36"/>
      <c r="QXF51" s="36"/>
      <c r="QXG51" s="36"/>
      <c r="QXH51" s="36"/>
      <c r="QXI51" s="36"/>
      <c r="QXJ51" s="36"/>
      <c r="QXK51" s="36"/>
      <c r="QXL51" s="36"/>
      <c r="QXM51" s="36"/>
      <c r="QXN51" s="36"/>
      <c r="QXO51" s="36"/>
      <c r="QXP51" s="36"/>
      <c r="QXQ51" s="36"/>
      <c r="QXR51" s="36"/>
      <c r="QXS51" s="36"/>
      <c r="QXT51" s="36"/>
      <c r="QXU51" s="36"/>
      <c r="QXV51" s="36"/>
      <c r="QXW51" s="36"/>
      <c r="QXX51" s="36"/>
      <c r="QXY51" s="36"/>
      <c r="QXZ51" s="36"/>
      <c r="QYA51" s="36"/>
      <c r="QYB51" s="36"/>
      <c r="QYC51" s="36"/>
      <c r="QYD51" s="36"/>
      <c r="QYE51" s="36"/>
      <c r="QYF51" s="36"/>
      <c r="QYG51" s="36"/>
      <c r="QYH51" s="36"/>
      <c r="QYI51" s="36"/>
      <c r="QYJ51" s="36"/>
      <c r="QYK51" s="36"/>
      <c r="QYL51" s="36"/>
      <c r="QYM51" s="36"/>
      <c r="QYN51" s="36"/>
      <c r="QYO51" s="36"/>
      <c r="QYP51" s="36"/>
      <c r="QYQ51" s="36"/>
      <c r="QYR51" s="36"/>
      <c r="QYS51" s="36"/>
      <c r="QYT51" s="36"/>
      <c r="QYU51" s="36"/>
      <c r="QYV51" s="36"/>
      <c r="QYW51" s="36"/>
      <c r="QYX51" s="36"/>
      <c r="QYY51" s="36"/>
      <c r="QYZ51" s="36"/>
      <c r="QZA51" s="36"/>
      <c r="QZB51" s="36"/>
      <c r="QZC51" s="36"/>
      <c r="QZD51" s="36"/>
      <c r="QZE51" s="36"/>
      <c r="QZF51" s="36"/>
      <c r="QZG51" s="36"/>
      <c r="QZH51" s="36"/>
      <c r="QZI51" s="36"/>
      <c r="QZJ51" s="36"/>
      <c r="QZK51" s="36"/>
      <c r="QZL51" s="36"/>
      <c r="QZM51" s="36"/>
      <c r="QZN51" s="36"/>
      <c r="QZO51" s="36"/>
      <c r="QZP51" s="36"/>
      <c r="QZQ51" s="36"/>
      <c r="QZR51" s="36"/>
      <c r="QZS51" s="36"/>
      <c r="QZT51" s="36"/>
      <c r="QZU51" s="36"/>
      <c r="QZV51" s="36"/>
      <c r="QZW51" s="36"/>
      <c r="QZX51" s="36"/>
      <c r="QZY51" s="36"/>
      <c r="QZZ51" s="36"/>
      <c r="RAA51" s="36"/>
      <c r="RAB51" s="36"/>
      <c r="RAC51" s="36"/>
      <c r="RAD51" s="36"/>
      <c r="RAE51" s="36"/>
      <c r="RAF51" s="36"/>
      <c r="RAG51" s="36"/>
      <c r="RAH51" s="36"/>
      <c r="RAI51" s="36"/>
      <c r="RAJ51" s="36"/>
      <c r="RAK51" s="36"/>
      <c r="RAL51" s="36"/>
      <c r="RAM51" s="36"/>
      <c r="RAN51" s="36"/>
      <c r="RAO51" s="36"/>
      <c r="RAP51" s="36"/>
      <c r="RAQ51" s="36"/>
      <c r="RAR51" s="36"/>
      <c r="RAS51" s="36"/>
      <c r="RAT51" s="36"/>
      <c r="RAU51" s="36"/>
      <c r="RAV51" s="36"/>
      <c r="RAW51" s="36"/>
      <c r="RAX51" s="36"/>
      <c r="RAY51" s="36"/>
      <c r="RAZ51" s="36"/>
      <c r="RBA51" s="36"/>
      <c r="RBB51" s="36"/>
      <c r="RBC51" s="36"/>
      <c r="RBD51" s="36"/>
      <c r="RBE51" s="36"/>
      <c r="RBF51" s="36"/>
      <c r="RBG51" s="36"/>
      <c r="RBH51" s="36"/>
      <c r="RBI51" s="36"/>
      <c r="RBJ51" s="36"/>
      <c r="RBK51" s="36"/>
      <c r="RBL51" s="36"/>
      <c r="RBM51" s="36"/>
      <c r="RBN51" s="36"/>
      <c r="RBO51" s="36"/>
      <c r="RBP51" s="36"/>
      <c r="RBQ51" s="36"/>
      <c r="RBR51" s="36"/>
      <c r="RBS51" s="36"/>
      <c r="RBT51" s="36"/>
      <c r="RBU51" s="36"/>
      <c r="RBV51" s="36"/>
      <c r="RBW51" s="36"/>
      <c r="RBX51" s="36"/>
      <c r="RBY51" s="36"/>
      <c r="RBZ51" s="36"/>
      <c r="RCA51" s="36"/>
      <c r="RCB51" s="36"/>
      <c r="RCC51" s="36"/>
      <c r="RCD51" s="36"/>
      <c r="RCE51" s="36"/>
      <c r="RCF51" s="36"/>
      <c r="RCG51" s="36"/>
      <c r="RCH51" s="36"/>
      <c r="RCI51" s="36"/>
      <c r="RCJ51" s="36"/>
      <c r="RCK51" s="36"/>
      <c r="RCL51" s="36"/>
      <c r="RCM51" s="36"/>
      <c r="RCN51" s="36"/>
      <c r="RCO51" s="36"/>
      <c r="RCP51" s="36"/>
      <c r="RCQ51" s="36"/>
      <c r="RCR51" s="36"/>
      <c r="RCS51" s="36"/>
      <c r="RCT51" s="36"/>
      <c r="RCU51" s="36"/>
      <c r="RCV51" s="36"/>
      <c r="RCW51" s="36"/>
      <c r="RCX51" s="36"/>
      <c r="RCY51" s="36"/>
      <c r="RCZ51" s="36"/>
      <c r="RDA51" s="36"/>
      <c r="RDB51" s="36"/>
      <c r="RDC51" s="36"/>
      <c r="RDD51" s="36"/>
      <c r="RDE51" s="36"/>
      <c r="RDF51" s="36"/>
      <c r="RDG51" s="36"/>
      <c r="RDH51" s="36"/>
      <c r="RDI51" s="36"/>
      <c r="RDJ51" s="36"/>
      <c r="RDK51" s="36"/>
      <c r="RDL51" s="36"/>
      <c r="RDM51" s="36"/>
      <c r="RDN51" s="36"/>
      <c r="RDO51" s="36"/>
      <c r="RDP51" s="36"/>
      <c r="RDQ51" s="36"/>
      <c r="RDR51" s="36"/>
      <c r="RDS51" s="36"/>
      <c r="RDT51" s="36"/>
      <c r="RDU51" s="36"/>
      <c r="RDV51" s="36"/>
      <c r="RDW51" s="36"/>
      <c r="RDX51" s="36"/>
      <c r="RDY51" s="36"/>
      <c r="RDZ51" s="36"/>
      <c r="REA51" s="36"/>
      <c r="REB51" s="36"/>
      <c r="REC51" s="36"/>
      <c r="RED51" s="36"/>
      <c r="REE51" s="36"/>
      <c r="REF51" s="36"/>
      <c r="REG51" s="36"/>
      <c r="REH51" s="36"/>
      <c r="REI51" s="36"/>
      <c r="REJ51" s="36"/>
      <c r="REK51" s="36"/>
      <c r="REL51" s="36"/>
      <c r="REM51" s="36"/>
      <c r="REN51" s="36"/>
      <c r="REO51" s="36"/>
      <c r="REP51" s="36"/>
      <c r="REQ51" s="36"/>
      <c r="RER51" s="36"/>
      <c r="RES51" s="36"/>
      <c r="RET51" s="36"/>
      <c r="REU51" s="36"/>
      <c r="REV51" s="36"/>
      <c r="REW51" s="36"/>
      <c r="REX51" s="36"/>
      <c r="REY51" s="36"/>
      <c r="REZ51" s="36"/>
      <c r="RFA51" s="36"/>
      <c r="RFB51" s="36"/>
      <c r="RFC51" s="36"/>
      <c r="RFD51" s="36"/>
      <c r="RFE51" s="36"/>
      <c r="RFF51" s="36"/>
      <c r="RFG51" s="36"/>
      <c r="RFH51" s="36"/>
      <c r="RFI51" s="36"/>
      <c r="RFJ51" s="36"/>
      <c r="RFK51" s="36"/>
      <c r="RFL51" s="36"/>
      <c r="RFM51" s="36"/>
      <c r="RFN51" s="36"/>
      <c r="RFO51" s="36"/>
      <c r="RFP51" s="36"/>
      <c r="RFQ51" s="36"/>
      <c r="RFR51" s="36"/>
      <c r="RFS51" s="36"/>
      <c r="RFT51" s="36"/>
      <c r="RFU51" s="36"/>
      <c r="RFV51" s="36"/>
      <c r="RFW51" s="36"/>
      <c r="RFX51" s="36"/>
      <c r="RFY51" s="36"/>
      <c r="RFZ51" s="36"/>
      <c r="RGA51" s="36"/>
      <c r="RGB51" s="36"/>
      <c r="RGC51" s="36"/>
      <c r="RGD51" s="36"/>
      <c r="RGE51" s="36"/>
      <c r="RGF51" s="36"/>
      <c r="RGG51" s="36"/>
      <c r="RGH51" s="36"/>
      <c r="RGI51" s="36"/>
      <c r="RGJ51" s="36"/>
      <c r="RGK51" s="36"/>
      <c r="RGL51" s="36"/>
      <c r="RGM51" s="36"/>
      <c r="RGN51" s="36"/>
      <c r="RGO51" s="36"/>
      <c r="RGP51" s="36"/>
      <c r="RGQ51" s="36"/>
      <c r="RGR51" s="36"/>
      <c r="RGS51" s="36"/>
      <c r="RGT51" s="36"/>
      <c r="RGU51" s="36"/>
      <c r="RGV51" s="36"/>
      <c r="RGW51" s="36"/>
      <c r="RGX51" s="36"/>
      <c r="RGY51" s="36"/>
      <c r="RGZ51" s="36"/>
      <c r="RHA51" s="36"/>
      <c r="RHB51" s="36"/>
      <c r="RHC51" s="36"/>
      <c r="RHD51" s="36"/>
      <c r="RHE51" s="36"/>
      <c r="RHF51" s="36"/>
      <c r="RHG51" s="36"/>
      <c r="RHH51" s="36"/>
      <c r="RHI51" s="36"/>
      <c r="RHJ51" s="36"/>
      <c r="RHK51" s="36"/>
      <c r="RHL51" s="36"/>
      <c r="RHM51" s="36"/>
      <c r="RHN51" s="36"/>
      <c r="RHO51" s="36"/>
      <c r="RHP51" s="36"/>
      <c r="RHQ51" s="36"/>
      <c r="RHR51" s="36"/>
      <c r="RHS51" s="36"/>
      <c r="RHT51" s="36"/>
      <c r="RHU51" s="36"/>
      <c r="RHV51" s="36"/>
      <c r="RHW51" s="36"/>
      <c r="RHX51" s="36"/>
      <c r="RHY51" s="36"/>
      <c r="RHZ51" s="36"/>
      <c r="RIA51" s="36"/>
      <c r="RIB51" s="36"/>
      <c r="RIC51" s="36"/>
      <c r="RID51" s="36"/>
      <c r="RIE51" s="36"/>
      <c r="RIF51" s="36"/>
      <c r="RIG51" s="36"/>
      <c r="RIH51" s="36"/>
      <c r="RII51" s="36"/>
      <c r="RIJ51" s="36"/>
      <c r="RIK51" s="36"/>
      <c r="RIL51" s="36"/>
      <c r="RIM51" s="36"/>
      <c r="RIN51" s="36"/>
      <c r="RIO51" s="36"/>
      <c r="RIP51" s="36"/>
      <c r="RIQ51" s="36"/>
      <c r="RIR51" s="36"/>
      <c r="RIS51" s="36"/>
      <c r="RIT51" s="36"/>
      <c r="RIU51" s="36"/>
      <c r="RIV51" s="36"/>
      <c r="RIW51" s="36"/>
      <c r="RIX51" s="36"/>
      <c r="RIY51" s="36"/>
      <c r="RIZ51" s="36"/>
      <c r="RJA51" s="36"/>
      <c r="RJB51" s="36"/>
      <c r="RJC51" s="36"/>
      <c r="RJD51" s="36"/>
      <c r="RJE51" s="36"/>
      <c r="RJF51" s="36"/>
      <c r="RJG51" s="36"/>
      <c r="RJH51" s="36"/>
      <c r="RJI51" s="36"/>
      <c r="RJJ51" s="36"/>
      <c r="RJK51" s="36"/>
      <c r="RJL51" s="36"/>
      <c r="RJM51" s="36"/>
      <c r="RJN51" s="36"/>
      <c r="RJO51" s="36"/>
      <c r="RJP51" s="36"/>
      <c r="RJQ51" s="36"/>
      <c r="RJR51" s="36"/>
      <c r="RJS51" s="36"/>
      <c r="RJT51" s="36"/>
      <c r="RJU51" s="36"/>
      <c r="RJV51" s="36"/>
      <c r="RJW51" s="36"/>
      <c r="RJX51" s="36"/>
      <c r="RJY51" s="36"/>
      <c r="RJZ51" s="36"/>
      <c r="RKA51" s="36"/>
      <c r="RKB51" s="36"/>
      <c r="RKC51" s="36"/>
      <c r="RKD51" s="36"/>
      <c r="RKE51" s="36"/>
      <c r="RKF51" s="36"/>
      <c r="RKG51" s="36"/>
      <c r="RKH51" s="36"/>
      <c r="RKI51" s="36"/>
      <c r="RKJ51" s="36"/>
      <c r="RKK51" s="36"/>
      <c r="RKL51" s="36"/>
      <c r="RKM51" s="36"/>
      <c r="RKN51" s="36"/>
      <c r="RKO51" s="36"/>
      <c r="RKP51" s="36"/>
      <c r="RKQ51" s="36"/>
      <c r="RKR51" s="36"/>
      <c r="RKS51" s="36"/>
      <c r="RKT51" s="36"/>
      <c r="RKU51" s="36"/>
      <c r="RKV51" s="36"/>
      <c r="RKW51" s="36"/>
      <c r="RKX51" s="36"/>
      <c r="RKY51" s="36"/>
      <c r="RKZ51" s="36"/>
      <c r="RLA51" s="36"/>
      <c r="RLB51" s="36"/>
      <c r="RLC51" s="36"/>
      <c r="RLD51" s="36"/>
      <c r="RLE51" s="36"/>
      <c r="RLF51" s="36"/>
      <c r="RLG51" s="36"/>
      <c r="RLH51" s="36"/>
      <c r="RLI51" s="36"/>
      <c r="RLJ51" s="36"/>
      <c r="RLK51" s="36"/>
      <c r="RLL51" s="36"/>
      <c r="RLM51" s="36"/>
      <c r="RLN51" s="36"/>
      <c r="RLO51" s="36"/>
      <c r="RLP51" s="36"/>
      <c r="RLQ51" s="36"/>
      <c r="RLR51" s="36"/>
      <c r="RLS51" s="36"/>
      <c r="RLT51" s="36"/>
      <c r="RLU51" s="36"/>
      <c r="RLV51" s="36"/>
      <c r="RLW51" s="36"/>
      <c r="RLX51" s="36"/>
      <c r="RLY51" s="36"/>
      <c r="RLZ51" s="36"/>
      <c r="RMA51" s="36"/>
      <c r="RMB51" s="36"/>
      <c r="RMC51" s="36"/>
      <c r="RMD51" s="36"/>
      <c r="RME51" s="36"/>
      <c r="RMF51" s="36"/>
      <c r="RMG51" s="36"/>
      <c r="RMH51" s="36"/>
      <c r="RMI51" s="36"/>
      <c r="RMJ51" s="36"/>
      <c r="RMK51" s="36"/>
      <c r="RML51" s="36"/>
      <c r="RMM51" s="36"/>
      <c r="RMN51" s="36"/>
      <c r="RMO51" s="36"/>
      <c r="RMP51" s="36"/>
      <c r="RMQ51" s="36"/>
      <c r="RMR51" s="36"/>
      <c r="RMS51" s="36"/>
      <c r="RMT51" s="36"/>
      <c r="RMU51" s="36"/>
      <c r="RMV51" s="36"/>
      <c r="RMW51" s="36"/>
      <c r="RMX51" s="36"/>
      <c r="RMY51" s="36"/>
      <c r="RMZ51" s="36"/>
      <c r="RNA51" s="36"/>
      <c r="RNB51" s="36"/>
      <c r="RNC51" s="36"/>
      <c r="RND51" s="36"/>
      <c r="RNE51" s="36"/>
      <c r="RNF51" s="36"/>
      <c r="RNG51" s="36"/>
      <c r="RNH51" s="36"/>
      <c r="RNI51" s="36"/>
      <c r="RNJ51" s="36"/>
      <c r="RNK51" s="36"/>
      <c r="RNL51" s="36"/>
      <c r="RNM51" s="36"/>
      <c r="RNN51" s="36"/>
      <c r="RNO51" s="36"/>
      <c r="RNP51" s="36"/>
      <c r="RNQ51" s="36"/>
      <c r="RNR51" s="36"/>
      <c r="RNS51" s="36"/>
      <c r="RNT51" s="36"/>
      <c r="RNU51" s="36"/>
      <c r="RNV51" s="36"/>
      <c r="RNW51" s="36"/>
      <c r="RNX51" s="36"/>
      <c r="RNY51" s="36"/>
      <c r="RNZ51" s="36"/>
      <c r="ROA51" s="36"/>
      <c r="ROB51" s="36"/>
      <c r="ROC51" s="36"/>
      <c r="ROD51" s="36"/>
      <c r="ROE51" s="36"/>
      <c r="ROF51" s="36"/>
      <c r="ROG51" s="36"/>
      <c r="ROH51" s="36"/>
      <c r="ROI51" s="36"/>
      <c r="ROJ51" s="36"/>
      <c r="ROK51" s="36"/>
      <c r="ROL51" s="36"/>
      <c r="ROM51" s="36"/>
      <c r="RON51" s="36"/>
      <c r="ROO51" s="36"/>
      <c r="ROP51" s="36"/>
      <c r="ROQ51" s="36"/>
      <c r="ROR51" s="36"/>
      <c r="ROS51" s="36"/>
      <c r="ROT51" s="36"/>
      <c r="ROU51" s="36"/>
      <c r="ROV51" s="36"/>
      <c r="ROW51" s="36"/>
      <c r="ROX51" s="36"/>
      <c r="ROY51" s="36"/>
      <c r="ROZ51" s="36"/>
      <c r="RPA51" s="36"/>
      <c r="RPB51" s="36"/>
      <c r="RPC51" s="36"/>
      <c r="RPD51" s="36"/>
      <c r="RPE51" s="36"/>
      <c r="RPF51" s="36"/>
      <c r="RPG51" s="36"/>
      <c r="RPH51" s="36"/>
      <c r="RPI51" s="36"/>
      <c r="RPJ51" s="36"/>
      <c r="RPK51" s="36"/>
      <c r="RPL51" s="36"/>
      <c r="RPM51" s="36"/>
      <c r="RPN51" s="36"/>
      <c r="RPO51" s="36"/>
      <c r="RPP51" s="36"/>
      <c r="RPQ51" s="36"/>
      <c r="RPR51" s="36"/>
      <c r="RPS51" s="36"/>
      <c r="RPT51" s="36"/>
      <c r="RPU51" s="36"/>
      <c r="RPV51" s="36"/>
      <c r="RPW51" s="36"/>
      <c r="RPX51" s="36"/>
      <c r="RPY51" s="36"/>
      <c r="RPZ51" s="36"/>
      <c r="RQA51" s="36"/>
      <c r="RQB51" s="36"/>
      <c r="RQC51" s="36"/>
      <c r="RQD51" s="36"/>
      <c r="RQE51" s="36"/>
      <c r="RQF51" s="36"/>
      <c r="RQG51" s="36"/>
      <c r="RQH51" s="36"/>
      <c r="RQI51" s="36"/>
      <c r="RQJ51" s="36"/>
      <c r="RQK51" s="36"/>
      <c r="RQL51" s="36"/>
      <c r="RQM51" s="36"/>
      <c r="RQN51" s="36"/>
      <c r="RQO51" s="36"/>
      <c r="RQP51" s="36"/>
      <c r="RQQ51" s="36"/>
      <c r="RQR51" s="36"/>
      <c r="RQS51" s="36"/>
      <c r="RQT51" s="36"/>
      <c r="RQU51" s="36"/>
      <c r="RQV51" s="36"/>
      <c r="RQW51" s="36"/>
      <c r="RQX51" s="36"/>
      <c r="RQY51" s="36"/>
      <c r="RQZ51" s="36"/>
      <c r="RRA51" s="36"/>
      <c r="RRB51" s="36"/>
      <c r="RRC51" s="36"/>
      <c r="RRD51" s="36"/>
      <c r="RRE51" s="36"/>
      <c r="RRF51" s="36"/>
      <c r="RRG51" s="36"/>
      <c r="RRH51" s="36"/>
      <c r="RRI51" s="36"/>
      <c r="RRJ51" s="36"/>
      <c r="RRK51" s="36"/>
      <c r="RRL51" s="36"/>
      <c r="RRM51" s="36"/>
      <c r="RRN51" s="36"/>
      <c r="RRO51" s="36"/>
      <c r="RRP51" s="36"/>
      <c r="RRQ51" s="36"/>
      <c r="RRR51" s="36"/>
      <c r="RRS51" s="36"/>
      <c r="RRT51" s="36"/>
      <c r="RRU51" s="36"/>
      <c r="RRV51" s="36"/>
      <c r="RRW51" s="36"/>
      <c r="RRX51" s="36"/>
      <c r="RRY51" s="36"/>
      <c r="RRZ51" s="36"/>
      <c r="RSA51" s="36"/>
      <c r="RSB51" s="36"/>
      <c r="RSC51" s="36"/>
      <c r="RSD51" s="36"/>
      <c r="RSE51" s="36"/>
      <c r="RSF51" s="36"/>
      <c r="RSG51" s="36"/>
      <c r="RSH51" s="36"/>
      <c r="RSI51" s="36"/>
      <c r="RSJ51" s="36"/>
      <c r="RSK51" s="36"/>
      <c r="RSL51" s="36"/>
      <c r="RSM51" s="36"/>
      <c r="RSN51" s="36"/>
      <c r="RSO51" s="36"/>
      <c r="RSP51" s="36"/>
      <c r="RSQ51" s="36"/>
      <c r="RSR51" s="36"/>
      <c r="RSS51" s="36"/>
      <c r="RST51" s="36"/>
      <c r="RSU51" s="36"/>
      <c r="RSV51" s="36"/>
      <c r="RSW51" s="36"/>
      <c r="RSX51" s="36"/>
      <c r="RSY51" s="36"/>
      <c r="RSZ51" s="36"/>
      <c r="RTA51" s="36"/>
      <c r="RTB51" s="36"/>
      <c r="RTC51" s="36"/>
      <c r="RTD51" s="36"/>
      <c r="RTE51" s="36"/>
      <c r="RTF51" s="36"/>
      <c r="RTG51" s="36"/>
      <c r="RTH51" s="36"/>
      <c r="RTI51" s="36"/>
      <c r="RTJ51" s="36"/>
      <c r="RTK51" s="36"/>
      <c r="RTL51" s="36"/>
      <c r="RTM51" s="36"/>
      <c r="RTN51" s="36"/>
      <c r="RTO51" s="36"/>
      <c r="RTP51" s="36"/>
      <c r="RTQ51" s="36"/>
      <c r="RTR51" s="36"/>
      <c r="RTS51" s="36"/>
      <c r="RTT51" s="36"/>
      <c r="RTU51" s="36"/>
      <c r="RTV51" s="36"/>
      <c r="RTW51" s="36"/>
      <c r="RTX51" s="36"/>
      <c r="RTY51" s="36"/>
      <c r="RTZ51" s="36"/>
      <c r="RUA51" s="36"/>
      <c r="RUB51" s="36"/>
      <c r="RUC51" s="36"/>
      <c r="RUD51" s="36"/>
      <c r="RUE51" s="36"/>
      <c r="RUF51" s="36"/>
      <c r="RUG51" s="36"/>
      <c r="RUH51" s="36"/>
      <c r="RUI51" s="36"/>
      <c r="RUJ51" s="36"/>
      <c r="RUK51" s="36"/>
      <c r="RUL51" s="36"/>
      <c r="RUM51" s="36"/>
      <c r="RUN51" s="36"/>
      <c r="RUO51" s="36"/>
      <c r="RUP51" s="36"/>
      <c r="RUQ51" s="36"/>
      <c r="RUR51" s="36"/>
      <c r="RUS51" s="36"/>
      <c r="RUT51" s="36"/>
      <c r="RUU51" s="36"/>
      <c r="RUV51" s="36"/>
      <c r="RUW51" s="36"/>
      <c r="RUX51" s="36"/>
      <c r="RUY51" s="36"/>
      <c r="RUZ51" s="36"/>
      <c r="RVA51" s="36"/>
      <c r="RVB51" s="36"/>
      <c r="RVC51" s="36"/>
      <c r="RVD51" s="36"/>
      <c r="RVE51" s="36"/>
      <c r="RVF51" s="36"/>
      <c r="RVG51" s="36"/>
      <c r="RVH51" s="36"/>
      <c r="RVI51" s="36"/>
      <c r="RVJ51" s="36"/>
      <c r="RVK51" s="36"/>
      <c r="RVL51" s="36"/>
      <c r="RVM51" s="36"/>
      <c r="RVN51" s="36"/>
      <c r="RVO51" s="36"/>
      <c r="RVP51" s="36"/>
      <c r="RVQ51" s="36"/>
      <c r="RVR51" s="36"/>
      <c r="RVS51" s="36"/>
      <c r="RVT51" s="36"/>
      <c r="RVU51" s="36"/>
      <c r="RVV51" s="36"/>
      <c r="RVW51" s="36"/>
      <c r="RVX51" s="36"/>
      <c r="RVY51" s="36"/>
      <c r="RVZ51" s="36"/>
      <c r="RWA51" s="36"/>
      <c r="RWB51" s="36"/>
      <c r="RWC51" s="36"/>
      <c r="RWD51" s="36"/>
      <c r="RWE51" s="36"/>
      <c r="RWF51" s="36"/>
      <c r="RWG51" s="36"/>
      <c r="RWH51" s="36"/>
      <c r="RWI51" s="36"/>
      <c r="RWJ51" s="36"/>
      <c r="RWK51" s="36"/>
      <c r="RWL51" s="36"/>
      <c r="RWM51" s="36"/>
      <c r="RWN51" s="36"/>
      <c r="RWO51" s="36"/>
      <c r="RWP51" s="36"/>
      <c r="RWQ51" s="36"/>
      <c r="RWR51" s="36"/>
      <c r="RWS51" s="36"/>
      <c r="RWT51" s="36"/>
      <c r="RWU51" s="36"/>
      <c r="RWV51" s="36"/>
      <c r="RWW51" s="36"/>
      <c r="RWX51" s="36"/>
      <c r="RWY51" s="36"/>
      <c r="RWZ51" s="36"/>
      <c r="RXA51" s="36"/>
      <c r="RXB51" s="36"/>
      <c r="RXC51" s="36"/>
      <c r="RXD51" s="36"/>
      <c r="RXE51" s="36"/>
      <c r="RXF51" s="36"/>
      <c r="RXG51" s="36"/>
      <c r="RXH51" s="36"/>
      <c r="RXI51" s="36"/>
      <c r="RXJ51" s="36"/>
      <c r="RXK51" s="36"/>
      <c r="RXL51" s="36"/>
      <c r="RXM51" s="36"/>
      <c r="RXN51" s="36"/>
      <c r="RXO51" s="36"/>
      <c r="RXP51" s="36"/>
      <c r="RXQ51" s="36"/>
      <c r="RXR51" s="36"/>
      <c r="RXS51" s="36"/>
      <c r="RXT51" s="36"/>
      <c r="RXU51" s="36"/>
      <c r="RXV51" s="36"/>
      <c r="RXW51" s="36"/>
      <c r="RXX51" s="36"/>
      <c r="RXY51" s="36"/>
      <c r="RXZ51" s="36"/>
      <c r="RYA51" s="36"/>
      <c r="RYB51" s="36"/>
      <c r="RYC51" s="36"/>
      <c r="RYD51" s="36"/>
      <c r="RYE51" s="36"/>
      <c r="RYF51" s="36"/>
      <c r="RYG51" s="36"/>
      <c r="RYH51" s="36"/>
      <c r="RYI51" s="36"/>
      <c r="RYJ51" s="36"/>
      <c r="RYK51" s="36"/>
      <c r="RYL51" s="36"/>
      <c r="RYM51" s="36"/>
      <c r="RYN51" s="36"/>
      <c r="RYO51" s="36"/>
      <c r="RYP51" s="36"/>
      <c r="RYQ51" s="36"/>
      <c r="RYR51" s="36"/>
      <c r="RYS51" s="36"/>
      <c r="RYT51" s="36"/>
      <c r="RYU51" s="36"/>
      <c r="RYV51" s="36"/>
      <c r="RYW51" s="36"/>
      <c r="RYX51" s="36"/>
      <c r="RYY51" s="36"/>
      <c r="RYZ51" s="36"/>
      <c r="RZA51" s="36"/>
      <c r="RZB51" s="36"/>
      <c r="RZC51" s="36"/>
      <c r="RZD51" s="36"/>
      <c r="RZE51" s="36"/>
      <c r="RZF51" s="36"/>
      <c r="RZG51" s="36"/>
      <c r="RZH51" s="36"/>
      <c r="RZI51" s="36"/>
      <c r="RZJ51" s="36"/>
      <c r="RZK51" s="36"/>
      <c r="RZL51" s="36"/>
      <c r="RZM51" s="36"/>
      <c r="RZN51" s="36"/>
      <c r="RZO51" s="36"/>
      <c r="RZP51" s="36"/>
      <c r="RZQ51" s="36"/>
      <c r="RZR51" s="36"/>
      <c r="RZS51" s="36"/>
      <c r="RZT51" s="36"/>
      <c r="RZU51" s="36"/>
      <c r="RZV51" s="36"/>
      <c r="RZW51" s="36"/>
      <c r="RZX51" s="36"/>
      <c r="RZY51" s="36"/>
      <c r="RZZ51" s="36"/>
      <c r="SAA51" s="36"/>
      <c r="SAB51" s="36"/>
      <c r="SAC51" s="36"/>
      <c r="SAD51" s="36"/>
      <c r="SAE51" s="36"/>
      <c r="SAF51" s="36"/>
      <c r="SAG51" s="36"/>
      <c r="SAH51" s="36"/>
      <c r="SAI51" s="36"/>
      <c r="SAJ51" s="36"/>
      <c r="SAK51" s="36"/>
      <c r="SAL51" s="36"/>
      <c r="SAM51" s="36"/>
      <c r="SAN51" s="36"/>
      <c r="SAO51" s="36"/>
      <c r="SAP51" s="36"/>
      <c r="SAQ51" s="36"/>
      <c r="SAR51" s="36"/>
      <c r="SAS51" s="36"/>
      <c r="SAT51" s="36"/>
      <c r="SAU51" s="36"/>
      <c r="SAV51" s="36"/>
      <c r="SAW51" s="36"/>
      <c r="SAX51" s="36"/>
      <c r="SAY51" s="36"/>
      <c r="SAZ51" s="36"/>
      <c r="SBA51" s="36"/>
      <c r="SBB51" s="36"/>
      <c r="SBC51" s="36"/>
      <c r="SBD51" s="36"/>
      <c r="SBE51" s="36"/>
      <c r="SBF51" s="36"/>
      <c r="SBG51" s="36"/>
      <c r="SBH51" s="36"/>
      <c r="SBI51" s="36"/>
      <c r="SBJ51" s="36"/>
      <c r="SBK51" s="36"/>
      <c r="SBL51" s="36"/>
      <c r="SBM51" s="36"/>
      <c r="SBN51" s="36"/>
      <c r="SBO51" s="36"/>
      <c r="SBP51" s="36"/>
      <c r="SBQ51" s="36"/>
      <c r="SBR51" s="36"/>
      <c r="SBS51" s="36"/>
      <c r="SBT51" s="36"/>
      <c r="SBU51" s="36"/>
      <c r="SBV51" s="36"/>
      <c r="SBW51" s="36"/>
      <c r="SBX51" s="36"/>
      <c r="SBY51" s="36"/>
      <c r="SBZ51" s="36"/>
      <c r="SCA51" s="36"/>
      <c r="SCB51" s="36"/>
      <c r="SCC51" s="36"/>
      <c r="SCD51" s="36"/>
      <c r="SCE51" s="36"/>
      <c r="SCF51" s="36"/>
      <c r="SCG51" s="36"/>
      <c r="SCH51" s="36"/>
      <c r="SCI51" s="36"/>
      <c r="SCJ51" s="36"/>
      <c r="SCK51" s="36"/>
      <c r="SCL51" s="36"/>
      <c r="SCM51" s="36"/>
      <c r="SCN51" s="36"/>
      <c r="SCO51" s="36"/>
      <c r="SCP51" s="36"/>
      <c r="SCQ51" s="36"/>
      <c r="SCR51" s="36"/>
      <c r="SCS51" s="36"/>
      <c r="SCT51" s="36"/>
      <c r="SCU51" s="36"/>
      <c r="SCV51" s="36"/>
      <c r="SCW51" s="36"/>
      <c r="SCX51" s="36"/>
      <c r="SCY51" s="36"/>
      <c r="SCZ51" s="36"/>
      <c r="SDA51" s="36"/>
      <c r="SDB51" s="36"/>
      <c r="SDC51" s="36"/>
      <c r="SDD51" s="36"/>
      <c r="SDE51" s="36"/>
      <c r="SDF51" s="36"/>
      <c r="SDG51" s="36"/>
      <c r="SDH51" s="36"/>
      <c r="SDI51" s="36"/>
      <c r="SDJ51" s="36"/>
      <c r="SDK51" s="36"/>
      <c r="SDL51" s="36"/>
      <c r="SDM51" s="36"/>
      <c r="SDN51" s="36"/>
      <c r="SDO51" s="36"/>
      <c r="SDP51" s="36"/>
      <c r="SDQ51" s="36"/>
      <c r="SDR51" s="36"/>
      <c r="SDS51" s="36"/>
      <c r="SDT51" s="36"/>
      <c r="SDU51" s="36"/>
      <c r="SDV51" s="36"/>
      <c r="SDW51" s="36"/>
      <c r="SDX51" s="36"/>
      <c r="SDY51" s="36"/>
      <c r="SDZ51" s="36"/>
      <c r="SEA51" s="36"/>
      <c r="SEB51" s="36"/>
      <c r="SEC51" s="36"/>
      <c r="SED51" s="36"/>
      <c r="SEE51" s="36"/>
      <c r="SEF51" s="36"/>
      <c r="SEG51" s="36"/>
      <c r="SEH51" s="36"/>
      <c r="SEI51" s="36"/>
      <c r="SEJ51" s="36"/>
      <c r="SEK51" s="36"/>
      <c r="SEL51" s="36"/>
      <c r="SEM51" s="36"/>
      <c r="SEN51" s="36"/>
      <c r="SEO51" s="36"/>
      <c r="SEP51" s="36"/>
      <c r="SEQ51" s="36"/>
      <c r="SER51" s="36"/>
      <c r="SES51" s="36"/>
      <c r="SET51" s="36"/>
      <c r="SEU51" s="36"/>
      <c r="SEV51" s="36"/>
      <c r="SEW51" s="36"/>
      <c r="SEX51" s="36"/>
      <c r="SEY51" s="36"/>
      <c r="SEZ51" s="36"/>
      <c r="SFA51" s="36"/>
      <c r="SFB51" s="36"/>
      <c r="SFC51" s="36"/>
      <c r="SFD51" s="36"/>
      <c r="SFE51" s="36"/>
      <c r="SFF51" s="36"/>
      <c r="SFG51" s="36"/>
      <c r="SFH51" s="36"/>
      <c r="SFI51" s="36"/>
      <c r="SFJ51" s="36"/>
      <c r="SFK51" s="36"/>
      <c r="SFL51" s="36"/>
      <c r="SFM51" s="36"/>
      <c r="SFN51" s="36"/>
      <c r="SFO51" s="36"/>
      <c r="SFP51" s="36"/>
      <c r="SFQ51" s="36"/>
      <c r="SFR51" s="36"/>
      <c r="SFS51" s="36"/>
      <c r="SFT51" s="36"/>
      <c r="SFU51" s="36"/>
      <c r="SFV51" s="36"/>
      <c r="SFW51" s="36"/>
      <c r="SFX51" s="36"/>
      <c r="SFY51" s="36"/>
      <c r="SFZ51" s="36"/>
      <c r="SGA51" s="36"/>
      <c r="SGB51" s="36"/>
      <c r="SGC51" s="36"/>
      <c r="SGD51" s="36"/>
      <c r="SGE51" s="36"/>
      <c r="SGF51" s="36"/>
      <c r="SGG51" s="36"/>
      <c r="SGH51" s="36"/>
      <c r="SGI51" s="36"/>
      <c r="SGJ51" s="36"/>
      <c r="SGK51" s="36"/>
      <c r="SGL51" s="36"/>
      <c r="SGM51" s="36"/>
      <c r="SGN51" s="36"/>
      <c r="SGO51" s="36"/>
      <c r="SGP51" s="36"/>
      <c r="SGQ51" s="36"/>
      <c r="SGR51" s="36"/>
      <c r="SGS51" s="36"/>
      <c r="SGT51" s="36"/>
      <c r="SGU51" s="36"/>
      <c r="SGV51" s="36"/>
      <c r="SGW51" s="36"/>
      <c r="SGX51" s="36"/>
      <c r="SGY51" s="36"/>
      <c r="SGZ51" s="36"/>
      <c r="SHA51" s="36"/>
      <c r="SHB51" s="36"/>
      <c r="SHC51" s="36"/>
      <c r="SHD51" s="36"/>
      <c r="SHE51" s="36"/>
      <c r="SHF51" s="36"/>
      <c r="SHG51" s="36"/>
      <c r="SHH51" s="36"/>
      <c r="SHI51" s="36"/>
      <c r="SHJ51" s="36"/>
      <c r="SHK51" s="36"/>
      <c r="SHL51" s="36"/>
      <c r="SHM51" s="36"/>
      <c r="SHN51" s="36"/>
      <c r="SHO51" s="36"/>
      <c r="SHP51" s="36"/>
      <c r="SHQ51" s="36"/>
      <c r="SHR51" s="36"/>
      <c r="SHS51" s="36"/>
      <c r="SHT51" s="36"/>
      <c r="SHU51" s="36"/>
      <c r="SHV51" s="36"/>
      <c r="SHW51" s="36"/>
      <c r="SHX51" s="36"/>
      <c r="SHY51" s="36"/>
      <c r="SHZ51" s="36"/>
      <c r="SIA51" s="36"/>
      <c r="SIB51" s="36"/>
      <c r="SIC51" s="36"/>
      <c r="SID51" s="36"/>
      <c r="SIE51" s="36"/>
      <c r="SIF51" s="36"/>
      <c r="SIG51" s="36"/>
      <c r="SIH51" s="36"/>
      <c r="SII51" s="36"/>
      <c r="SIJ51" s="36"/>
      <c r="SIK51" s="36"/>
      <c r="SIL51" s="36"/>
      <c r="SIM51" s="36"/>
      <c r="SIN51" s="36"/>
      <c r="SIO51" s="36"/>
      <c r="SIP51" s="36"/>
      <c r="SIQ51" s="36"/>
      <c r="SIR51" s="36"/>
      <c r="SIS51" s="36"/>
      <c r="SIT51" s="36"/>
      <c r="SIU51" s="36"/>
      <c r="SIV51" s="36"/>
      <c r="SIW51" s="36"/>
      <c r="SIX51" s="36"/>
      <c r="SIY51" s="36"/>
      <c r="SIZ51" s="36"/>
      <c r="SJA51" s="36"/>
      <c r="SJB51" s="36"/>
      <c r="SJC51" s="36"/>
      <c r="SJD51" s="36"/>
      <c r="SJE51" s="36"/>
      <c r="SJF51" s="36"/>
      <c r="SJG51" s="36"/>
      <c r="SJH51" s="36"/>
      <c r="SJI51" s="36"/>
      <c r="SJJ51" s="36"/>
      <c r="SJK51" s="36"/>
      <c r="SJL51" s="36"/>
      <c r="SJM51" s="36"/>
      <c r="SJN51" s="36"/>
      <c r="SJO51" s="36"/>
      <c r="SJP51" s="36"/>
      <c r="SJQ51" s="36"/>
      <c r="SJR51" s="36"/>
      <c r="SJS51" s="36"/>
      <c r="SJT51" s="36"/>
      <c r="SJU51" s="36"/>
      <c r="SJV51" s="36"/>
      <c r="SJW51" s="36"/>
      <c r="SJX51" s="36"/>
      <c r="SJY51" s="36"/>
      <c r="SJZ51" s="36"/>
      <c r="SKA51" s="36"/>
      <c r="SKB51" s="36"/>
      <c r="SKC51" s="36"/>
      <c r="SKD51" s="36"/>
      <c r="SKE51" s="36"/>
      <c r="SKF51" s="36"/>
      <c r="SKG51" s="36"/>
      <c r="SKH51" s="36"/>
      <c r="SKI51" s="36"/>
      <c r="SKJ51" s="36"/>
      <c r="SKK51" s="36"/>
      <c r="SKL51" s="36"/>
      <c r="SKM51" s="36"/>
      <c r="SKN51" s="36"/>
      <c r="SKO51" s="36"/>
      <c r="SKP51" s="36"/>
      <c r="SKQ51" s="36"/>
      <c r="SKR51" s="36"/>
      <c r="SKS51" s="36"/>
      <c r="SKT51" s="36"/>
      <c r="SKU51" s="36"/>
      <c r="SKV51" s="36"/>
      <c r="SKW51" s="36"/>
      <c r="SKX51" s="36"/>
      <c r="SKY51" s="36"/>
      <c r="SKZ51" s="36"/>
      <c r="SLA51" s="36"/>
      <c r="SLB51" s="36"/>
      <c r="SLC51" s="36"/>
      <c r="SLD51" s="36"/>
      <c r="SLE51" s="36"/>
      <c r="SLF51" s="36"/>
      <c r="SLG51" s="36"/>
      <c r="SLH51" s="36"/>
      <c r="SLI51" s="36"/>
      <c r="SLJ51" s="36"/>
      <c r="SLK51" s="36"/>
      <c r="SLL51" s="36"/>
      <c r="SLM51" s="36"/>
      <c r="SLN51" s="36"/>
      <c r="SLO51" s="36"/>
      <c r="SLP51" s="36"/>
      <c r="SLQ51" s="36"/>
      <c r="SLR51" s="36"/>
      <c r="SLS51" s="36"/>
      <c r="SLT51" s="36"/>
      <c r="SLU51" s="36"/>
      <c r="SLV51" s="36"/>
      <c r="SLW51" s="36"/>
      <c r="SLX51" s="36"/>
      <c r="SLY51" s="36"/>
      <c r="SLZ51" s="36"/>
      <c r="SMA51" s="36"/>
      <c r="SMB51" s="36"/>
      <c r="SMC51" s="36"/>
      <c r="SMD51" s="36"/>
      <c r="SME51" s="36"/>
      <c r="SMF51" s="36"/>
      <c r="SMG51" s="36"/>
      <c r="SMH51" s="36"/>
      <c r="SMI51" s="36"/>
      <c r="SMJ51" s="36"/>
      <c r="SMK51" s="36"/>
      <c r="SML51" s="36"/>
      <c r="SMM51" s="36"/>
      <c r="SMN51" s="36"/>
      <c r="SMO51" s="36"/>
      <c r="SMP51" s="36"/>
      <c r="SMQ51" s="36"/>
      <c r="SMR51" s="36"/>
      <c r="SMS51" s="36"/>
      <c r="SMT51" s="36"/>
      <c r="SMU51" s="36"/>
      <c r="SMV51" s="36"/>
      <c r="SMW51" s="36"/>
      <c r="SMX51" s="36"/>
      <c r="SMY51" s="36"/>
      <c r="SMZ51" s="36"/>
      <c r="SNA51" s="36"/>
      <c r="SNB51" s="36"/>
      <c r="SNC51" s="36"/>
      <c r="SND51" s="36"/>
      <c r="SNE51" s="36"/>
      <c r="SNF51" s="36"/>
      <c r="SNG51" s="36"/>
      <c r="SNH51" s="36"/>
      <c r="SNI51" s="36"/>
      <c r="SNJ51" s="36"/>
      <c r="SNK51" s="36"/>
      <c r="SNL51" s="36"/>
      <c r="SNM51" s="36"/>
      <c r="SNN51" s="36"/>
      <c r="SNO51" s="36"/>
      <c r="SNP51" s="36"/>
      <c r="SNQ51" s="36"/>
      <c r="SNR51" s="36"/>
      <c r="SNS51" s="36"/>
      <c r="SNT51" s="36"/>
      <c r="SNU51" s="36"/>
      <c r="SNV51" s="36"/>
      <c r="SNW51" s="36"/>
      <c r="SNX51" s="36"/>
      <c r="SNY51" s="36"/>
      <c r="SNZ51" s="36"/>
      <c r="SOA51" s="36"/>
      <c r="SOB51" s="36"/>
      <c r="SOC51" s="36"/>
      <c r="SOD51" s="36"/>
      <c r="SOE51" s="36"/>
      <c r="SOF51" s="36"/>
      <c r="SOG51" s="36"/>
      <c r="SOH51" s="36"/>
      <c r="SOI51" s="36"/>
      <c r="SOJ51" s="36"/>
      <c r="SOK51" s="36"/>
      <c r="SOL51" s="36"/>
      <c r="SOM51" s="36"/>
      <c r="SON51" s="36"/>
      <c r="SOO51" s="36"/>
      <c r="SOP51" s="36"/>
      <c r="SOQ51" s="36"/>
      <c r="SOR51" s="36"/>
      <c r="SOS51" s="36"/>
      <c r="SOT51" s="36"/>
      <c r="SOU51" s="36"/>
      <c r="SOV51" s="36"/>
      <c r="SOW51" s="36"/>
      <c r="SOX51" s="36"/>
      <c r="SOY51" s="36"/>
      <c r="SOZ51" s="36"/>
      <c r="SPA51" s="36"/>
      <c r="SPB51" s="36"/>
      <c r="SPC51" s="36"/>
      <c r="SPD51" s="36"/>
      <c r="SPE51" s="36"/>
      <c r="SPF51" s="36"/>
      <c r="SPG51" s="36"/>
      <c r="SPH51" s="36"/>
      <c r="SPI51" s="36"/>
      <c r="SPJ51" s="36"/>
      <c r="SPK51" s="36"/>
      <c r="SPL51" s="36"/>
      <c r="SPM51" s="36"/>
      <c r="SPN51" s="36"/>
      <c r="SPO51" s="36"/>
      <c r="SPP51" s="36"/>
      <c r="SPQ51" s="36"/>
      <c r="SPR51" s="36"/>
      <c r="SPS51" s="36"/>
      <c r="SPT51" s="36"/>
      <c r="SPU51" s="36"/>
      <c r="SPV51" s="36"/>
      <c r="SPW51" s="36"/>
      <c r="SPX51" s="36"/>
      <c r="SPY51" s="36"/>
      <c r="SPZ51" s="36"/>
      <c r="SQA51" s="36"/>
      <c r="SQB51" s="36"/>
      <c r="SQC51" s="36"/>
      <c r="SQD51" s="36"/>
      <c r="SQE51" s="36"/>
      <c r="SQF51" s="36"/>
      <c r="SQG51" s="36"/>
      <c r="SQH51" s="36"/>
      <c r="SQI51" s="36"/>
      <c r="SQJ51" s="36"/>
      <c r="SQK51" s="36"/>
      <c r="SQL51" s="36"/>
      <c r="SQM51" s="36"/>
      <c r="SQN51" s="36"/>
      <c r="SQO51" s="36"/>
      <c r="SQP51" s="36"/>
      <c r="SQQ51" s="36"/>
      <c r="SQR51" s="36"/>
      <c r="SQS51" s="36"/>
      <c r="SQT51" s="36"/>
      <c r="SQU51" s="36"/>
      <c r="SQV51" s="36"/>
      <c r="SQW51" s="36"/>
      <c r="SQX51" s="36"/>
      <c r="SQY51" s="36"/>
      <c r="SQZ51" s="36"/>
      <c r="SRA51" s="36"/>
      <c r="SRB51" s="36"/>
      <c r="SRC51" s="36"/>
      <c r="SRD51" s="36"/>
      <c r="SRE51" s="36"/>
      <c r="SRF51" s="36"/>
      <c r="SRG51" s="36"/>
      <c r="SRH51" s="36"/>
      <c r="SRI51" s="36"/>
      <c r="SRJ51" s="36"/>
      <c r="SRK51" s="36"/>
      <c r="SRL51" s="36"/>
      <c r="SRM51" s="36"/>
      <c r="SRN51" s="36"/>
      <c r="SRO51" s="36"/>
      <c r="SRP51" s="36"/>
      <c r="SRQ51" s="36"/>
      <c r="SRR51" s="36"/>
      <c r="SRS51" s="36"/>
      <c r="SRT51" s="36"/>
      <c r="SRU51" s="36"/>
      <c r="SRV51" s="36"/>
      <c r="SRW51" s="36"/>
      <c r="SRX51" s="36"/>
      <c r="SRY51" s="36"/>
      <c r="SRZ51" s="36"/>
      <c r="SSA51" s="36"/>
      <c r="SSB51" s="36"/>
      <c r="SSC51" s="36"/>
      <c r="SSD51" s="36"/>
      <c r="SSE51" s="36"/>
      <c r="SSF51" s="36"/>
      <c r="SSG51" s="36"/>
      <c r="SSH51" s="36"/>
      <c r="SSI51" s="36"/>
      <c r="SSJ51" s="36"/>
      <c r="SSK51" s="36"/>
      <c r="SSL51" s="36"/>
      <c r="SSM51" s="36"/>
      <c r="SSN51" s="36"/>
      <c r="SSO51" s="36"/>
      <c r="SSP51" s="36"/>
      <c r="SSQ51" s="36"/>
      <c r="SSR51" s="36"/>
      <c r="SSS51" s="36"/>
      <c r="SST51" s="36"/>
      <c r="SSU51" s="36"/>
      <c r="SSV51" s="36"/>
      <c r="SSW51" s="36"/>
      <c r="SSX51" s="36"/>
      <c r="SSY51" s="36"/>
      <c r="SSZ51" s="36"/>
      <c r="STA51" s="36"/>
      <c r="STB51" s="36"/>
      <c r="STC51" s="36"/>
      <c r="STD51" s="36"/>
      <c r="STE51" s="36"/>
      <c r="STF51" s="36"/>
      <c r="STG51" s="36"/>
      <c r="STH51" s="36"/>
      <c r="STI51" s="36"/>
      <c r="STJ51" s="36"/>
      <c r="STK51" s="36"/>
      <c r="STL51" s="36"/>
      <c r="STM51" s="36"/>
      <c r="STN51" s="36"/>
      <c r="STO51" s="36"/>
      <c r="STP51" s="36"/>
      <c r="STQ51" s="36"/>
      <c r="STR51" s="36"/>
      <c r="STS51" s="36"/>
      <c r="STT51" s="36"/>
      <c r="STU51" s="36"/>
      <c r="STV51" s="36"/>
      <c r="STW51" s="36"/>
      <c r="STX51" s="36"/>
      <c r="STY51" s="36"/>
      <c r="STZ51" s="36"/>
      <c r="SUA51" s="36"/>
      <c r="SUB51" s="36"/>
      <c r="SUC51" s="36"/>
      <c r="SUD51" s="36"/>
      <c r="SUE51" s="36"/>
      <c r="SUF51" s="36"/>
      <c r="SUG51" s="36"/>
      <c r="SUH51" s="36"/>
      <c r="SUI51" s="36"/>
      <c r="SUJ51" s="36"/>
      <c r="SUK51" s="36"/>
      <c r="SUL51" s="36"/>
      <c r="SUM51" s="36"/>
      <c r="SUN51" s="36"/>
      <c r="SUO51" s="36"/>
      <c r="SUP51" s="36"/>
      <c r="SUQ51" s="36"/>
      <c r="SUR51" s="36"/>
      <c r="SUS51" s="36"/>
      <c r="SUT51" s="36"/>
      <c r="SUU51" s="36"/>
      <c r="SUV51" s="36"/>
      <c r="SUW51" s="36"/>
      <c r="SUX51" s="36"/>
      <c r="SUY51" s="36"/>
      <c r="SUZ51" s="36"/>
      <c r="SVA51" s="36"/>
      <c r="SVB51" s="36"/>
      <c r="SVC51" s="36"/>
      <c r="SVD51" s="36"/>
      <c r="SVE51" s="36"/>
      <c r="SVF51" s="36"/>
      <c r="SVG51" s="36"/>
      <c r="SVH51" s="36"/>
      <c r="SVI51" s="36"/>
      <c r="SVJ51" s="36"/>
      <c r="SVK51" s="36"/>
      <c r="SVL51" s="36"/>
      <c r="SVM51" s="36"/>
      <c r="SVN51" s="36"/>
      <c r="SVO51" s="36"/>
      <c r="SVP51" s="36"/>
      <c r="SVQ51" s="36"/>
      <c r="SVR51" s="36"/>
      <c r="SVS51" s="36"/>
      <c r="SVT51" s="36"/>
      <c r="SVU51" s="36"/>
      <c r="SVV51" s="36"/>
      <c r="SVW51" s="36"/>
      <c r="SVX51" s="36"/>
      <c r="SVY51" s="36"/>
      <c r="SVZ51" s="36"/>
      <c r="SWA51" s="36"/>
      <c r="SWB51" s="36"/>
      <c r="SWC51" s="36"/>
      <c r="SWD51" s="36"/>
      <c r="SWE51" s="36"/>
      <c r="SWF51" s="36"/>
      <c r="SWG51" s="36"/>
      <c r="SWH51" s="36"/>
      <c r="SWI51" s="36"/>
      <c r="SWJ51" s="36"/>
      <c r="SWK51" s="36"/>
      <c r="SWL51" s="36"/>
      <c r="SWM51" s="36"/>
      <c r="SWN51" s="36"/>
      <c r="SWO51" s="36"/>
      <c r="SWP51" s="36"/>
      <c r="SWQ51" s="36"/>
      <c r="SWR51" s="36"/>
      <c r="SWS51" s="36"/>
      <c r="SWT51" s="36"/>
      <c r="SWU51" s="36"/>
      <c r="SWV51" s="36"/>
      <c r="SWW51" s="36"/>
      <c r="SWX51" s="36"/>
      <c r="SWY51" s="36"/>
      <c r="SWZ51" s="36"/>
      <c r="SXA51" s="36"/>
      <c r="SXB51" s="36"/>
      <c r="SXC51" s="36"/>
      <c r="SXD51" s="36"/>
      <c r="SXE51" s="36"/>
      <c r="SXF51" s="36"/>
      <c r="SXG51" s="36"/>
      <c r="SXH51" s="36"/>
      <c r="SXI51" s="36"/>
      <c r="SXJ51" s="36"/>
      <c r="SXK51" s="36"/>
      <c r="SXL51" s="36"/>
      <c r="SXM51" s="36"/>
      <c r="SXN51" s="36"/>
      <c r="SXO51" s="36"/>
      <c r="SXP51" s="36"/>
      <c r="SXQ51" s="36"/>
      <c r="SXR51" s="36"/>
      <c r="SXS51" s="36"/>
      <c r="SXT51" s="36"/>
      <c r="SXU51" s="36"/>
      <c r="SXV51" s="36"/>
      <c r="SXW51" s="36"/>
      <c r="SXX51" s="36"/>
      <c r="SXY51" s="36"/>
      <c r="SXZ51" s="36"/>
      <c r="SYA51" s="36"/>
      <c r="SYB51" s="36"/>
      <c r="SYC51" s="36"/>
      <c r="SYD51" s="36"/>
      <c r="SYE51" s="36"/>
      <c r="SYF51" s="36"/>
      <c r="SYG51" s="36"/>
      <c r="SYH51" s="36"/>
      <c r="SYI51" s="36"/>
      <c r="SYJ51" s="36"/>
      <c r="SYK51" s="36"/>
      <c r="SYL51" s="36"/>
      <c r="SYM51" s="36"/>
      <c r="SYN51" s="36"/>
      <c r="SYO51" s="36"/>
      <c r="SYP51" s="36"/>
      <c r="SYQ51" s="36"/>
      <c r="SYR51" s="36"/>
      <c r="SYS51" s="36"/>
      <c r="SYT51" s="36"/>
      <c r="SYU51" s="36"/>
      <c r="SYV51" s="36"/>
      <c r="SYW51" s="36"/>
      <c r="SYX51" s="36"/>
      <c r="SYY51" s="36"/>
      <c r="SYZ51" s="36"/>
      <c r="SZA51" s="36"/>
      <c r="SZB51" s="36"/>
      <c r="SZC51" s="36"/>
      <c r="SZD51" s="36"/>
      <c r="SZE51" s="36"/>
      <c r="SZF51" s="36"/>
      <c r="SZG51" s="36"/>
      <c r="SZH51" s="36"/>
      <c r="SZI51" s="36"/>
      <c r="SZJ51" s="36"/>
      <c r="SZK51" s="36"/>
      <c r="SZL51" s="36"/>
      <c r="SZM51" s="36"/>
      <c r="SZN51" s="36"/>
      <c r="SZO51" s="36"/>
      <c r="SZP51" s="36"/>
      <c r="SZQ51" s="36"/>
      <c r="SZR51" s="36"/>
      <c r="SZS51" s="36"/>
      <c r="SZT51" s="36"/>
      <c r="SZU51" s="36"/>
      <c r="SZV51" s="36"/>
      <c r="SZW51" s="36"/>
      <c r="SZX51" s="36"/>
      <c r="SZY51" s="36"/>
      <c r="SZZ51" s="36"/>
      <c r="TAA51" s="36"/>
      <c r="TAB51" s="36"/>
      <c r="TAC51" s="36"/>
      <c r="TAD51" s="36"/>
      <c r="TAE51" s="36"/>
      <c r="TAF51" s="36"/>
      <c r="TAG51" s="36"/>
      <c r="TAH51" s="36"/>
      <c r="TAI51" s="36"/>
      <c r="TAJ51" s="36"/>
      <c r="TAK51" s="36"/>
      <c r="TAL51" s="36"/>
      <c r="TAM51" s="36"/>
      <c r="TAN51" s="36"/>
      <c r="TAO51" s="36"/>
      <c r="TAP51" s="36"/>
      <c r="TAQ51" s="36"/>
      <c r="TAR51" s="36"/>
      <c r="TAS51" s="36"/>
      <c r="TAT51" s="36"/>
      <c r="TAU51" s="36"/>
      <c r="TAV51" s="36"/>
      <c r="TAW51" s="36"/>
      <c r="TAX51" s="36"/>
      <c r="TAY51" s="36"/>
      <c r="TAZ51" s="36"/>
      <c r="TBA51" s="36"/>
      <c r="TBB51" s="36"/>
      <c r="TBC51" s="36"/>
      <c r="TBD51" s="36"/>
      <c r="TBE51" s="36"/>
      <c r="TBF51" s="36"/>
      <c r="TBG51" s="36"/>
      <c r="TBH51" s="36"/>
      <c r="TBI51" s="36"/>
      <c r="TBJ51" s="36"/>
      <c r="TBK51" s="36"/>
      <c r="TBL51" s="36"/>
      <c r="TBM51" s="36"/>
      <c r="TBN51" s="36"/>
      <c r="TBO51" s="36"/>
      <c r="TBP51" s="36"/>
      <c r="TBQ51" s="36"/>
      <c r="TBR51" s="36"/>
      <c r="TBS51" s="36"/>
      <c r="TBT51" s="36"/>
      <c r="TBU51" s="36"/>
      <c r="TBV51" s="36"/>
      <c r="TBW51" s="36"/>
      <c r="TBX51" s="36"/>
      <c r="TBY51" s="36"/>
      <c r="TBZ51" s="36"/>
      <c r="TCA51" s="36"/>
      <c r="TCB51" s="36"/>
      <c r="TCC51" s="36"/>
      <c r="TCD51" s="36"/>
      <c r="TCE51" s="36"/>
      <c r="TCF51" s="36"/>
      <c r="TCG51" s="36"/>
      <c r="TCH51" s="36"/>
      <c r="TCI51" s="36"/>
      <c r="TCJ51" s="36"/>
      <c r="TCK51" s="36"/>
      <c r="TCL51" s="36"/>
      <c r="TCM51" s="36"/>
      <c r="TCN51" s="36"/>
      <c r="TCO51" s="36"/>
      <c r="TCP51" s="36"/>
      <c r="TCQ51" s="36"/>
      <c r="TCR51" s="36"/>
      <c r="TCS51" s="36"/>
      <c r="TCT51" s="36"/>
      <c r="TCU51" s="36"/>
      <c r="TCV51" s="36"/>
      <c r="TCW51" s="36"/>
      <c r="TCX51" s="36"/>
      <c r="TCY51" s="36"/>
      <c r="TCZ51" s="36"/>
      <c r="TDA51" s="36"/>
      <c r="TDB51" s="36"/>
      <c r="TDC51" s="36"/>
      <c r="TDD51" s="36"/>
      <c r="TDE51" s="36"/>
      <c r="TDF51" s="36"/>
      <c r="TDG51" s="36"/>
      <c r="TDH51" s="36"/>
      <c r="TDI51" s="36"/>
      <c r="TDJ51" s="36"/>
      <c r="TDK51" s="36"/>
      <c r="TDL51" s="36"/>
      <c r="TDM51" s="36"/>
      <c r="TDN51" s="36"/>
      <c r="TDO51" s="36"/>
      <c r="TDP51" s="36"/>
      <c r="TDQ51" s="36"/>
      <c r="TDR51" s="36"/>
      <c r="TDS51" s="36"/>
      <c r="TDT51" s="36"/>
      <c r="TDU51" s="36"/>
      <c r="TDV51" s="36"/>
      <c r="TDW51" s="36"/>
      <c r="TDX51" s="36"/>
      <c r="TDY51" s="36"/>
      <c r="TDZ51" s="36"/>
      <c r="TEA51" s="36"/>
      <c r="TEB51" s="36"/>
      <c r="TEC51" s="36"/>
      <c r="TED51" s="36"/>
      <c r="TEE51" s="36"/>
      <c r="TEF51" s="36"/>
      <c r="TEG51" s="36"/>
      <c r="TEH51" s="36"/>
      <c r="TEI51" s="36"/>
      <c r="TEJ51" s="36"/>
      <c r="TEK51" s="36"/>
      <c r="TEL51" s="36"/>
      <c r="TEM51" s="36"/>
      <c r="TEN51" s="36"/>
      <c r="TEO51" s="36"/>
      <c r="TEP51" s="36"/>
      <c r="TEQ51" s="36"/>
      <c r="TER51" s="36"/>
      <c r="TES51" s="36"/>
      <c r="TET51" s="36"/>
      <c r="TEU51" s="36"/>
      <c r="TEV51" s="36"/>
      <c r="TEW51" s="36"/>
      <c r="TEX51" s="36"/>
      <c r="TEY51" s="36"/>
      <c r="TEZ51" s="36"/>
      <c r="TFA51" s="36"/>
      <c r="TFB51" s="36"/>
      <c r="TFC51" s="36"/>
      <c r="TFD51" s="36"/>
      <c r="TFE51" s="36"/>
      <c r="TFF51" s="36"/>
      <c r="TFG51" s="36"/>
      <c r="TFH51" s="36"/>
      <c r="TFI51" s="36"/>
      <c r="TFJ51" s="36"/>
      <c r="TFK51" s="36"/>
      <c r="TFL51" s="36"/>
      <c r="TFM51" s="36"/>
      <c r="TFN51" s="36"/>
      <c r="TFO51" s="36"/>
      <c r="TFP51" s="36"/>
      <c r="TFQ51" s="36"/>
      <c r="TFR51" s="36"/>
      <c r="TFS51" s="36"/>
      <c r="TFT51" s="36"/>
      <c r="TFU51" s="36"/>
      <c r="TFV51" s="36"/>
      <c r="TFW51" s="36"/>
      <c r="TFX51" s="36"/>
      <c r="TFY51" s="36"/>
      <c r="TFZ51" s="36"/>
      <c r="TGA51" s="36"/>
      <c r="TGB51" s="36"/>
      <c r="TGC51" s="36"/>
      <c r="TGD51" s="36"/>
      <c r="TGE51" s="36"/>
      <c r="TGF51" s="36"/>
      <c r="TGG51" s="36"/>
      <c r="TGH51" s="36"/>
      <c r="TGI51" s="36"/>
      <c r="TGJ51" s="36"/>
      <c r="TGK51" s="36"/>
      <c r="TGL51" s="36"/>
      <c r="TGM51" s="36"/>
      <c r="TGN51" s="36"/>
      <c r="TGO51" s="36"/>
      <c r="TGP51" s="36"/>
      <c r="TGQ51" s="36"/>
      <c r="TGR51" s="36"/>
      <c r="TGS51" s="36"/>
      <c r="TGT51" s="36"/>
      <c r="TGU51" s="36"/>
      <c r="TGV51" s="36"/>
      <c r="TGW51" s="36"/>
      <c r="TGX51" s="36"/>
      <c r="TGY51" s="36"/>
      <c r="TGZ51" s="36"/>
      <c r="THA51" s="36"/>
      <c r="THB51" s="36"/>
      <c r="THC51" s="36"/>
      <c r="THD51" s="36"/>
      <c r="THE51" s="36"/>
      <c r="THF51" s="36"/>
      <c r="THG51" s="36"/>
      <c r="THH51" s="36"/>
      <c r="THI51" s="36"/>
      <c r="THJ51" s="36"/>
      <c r="THK51" s="36"/>
      <c r="THL51" s="36"/>
      <c r="THM51" s="36"/>
      <c r="THN51" s="36"/>
      <c r="THO51" s="36"/>
      <c r="THP51" s="36"/>
      <c r="THQ51" s="36"/>
      <c r="THR51" s="36"/>
      <c r="THS51" s="36"/>
      <c r="THT51" s="36"/>
      <c r="THU51" s="36"/>
      <c r="THV51" s="36"/>
      <c r="THW51" s="36"/>
      <c r="THX51" s="36"/>
      <c r="THY51" s="36"/>
      <c r="THZ51" s="36"/>
      <c r="TIA51" s="36"/>
      <c r="TIB51" s="36"/>
      <c r="TIC51" s="36"/>
      <c r="TID51" s="36"/>
      <c r="TIE51" s="36"/>
      <c r="TIF51" s="36"/>
      <c r="TIG51" s="36"/>
      <c r="TIH51" s="36"/>
      <c r="TII51" s="36"/>
      <c r="TIJ51" s="36"/>
      <c r="TIK51" s="36"/>
      <c r="TIL51" s="36"/>
      <c r="TIM51" s="36"/>
      <c r="TIN51" s="36"/>
      <c r="TIO51" s="36"/>
      <c r="TIP51" s="36"/>
      <c r="TIQ51" s="36"/>
      <c r="TIR51" s="36"/>
      <c r="TIS51" s="36"/>
      <c r="TIT51" s="36"/>
      <c r="TIU51" s="36"/>
      <c r="TIV51" s="36"/>
      <c r="TIW51" s="36"/>
      <c r="TIX51" s="36"/>
      <c r="TIY51" s="36"/>
      <c r="TIZ51" s="36"/>
      <c r="TJA51" s="36"/>
      <c r="TJB51" s="36"/>
      <c r="TJC51" s="36"/>
      <c r="TJD51" s="36"/>
      <c r="TJE51" s="36"/>
      <c r="TJF51" s="36"/>
      <c r="TJG51" s="36"/>
      <c r="TJH51" s="36"/>
      <c r="TJI51" s="36"/>
      <c r="TJJ51" s="36"/>
      <c r="TJK51" s="36"/>
      <c r="TJL51" s="36"/>
      <c r="TJM51" s="36"/>
      <c r="TJN51" s="36"/>
      <c r="TJO51" s="36"/>
      <c r="TJP51" s="36"/>
      <c r="TJQ51" s="36"/>
      <c r="TJR51" s="36"/>
      <c r="TJS51" s="36"/>
      <c r="TJT51" s="36"/>
      <c r="TJU51" s="36"/>
      <c r="TJV51" s="36"/>
      <c r="TJW51" s="36"/>
      <c r="TJX51" s="36"/>
      <c r="TJY51" s="36"/>
      <c r="TJZ51" s="36"/>
      <c r="TKA51" s="36"/>
      <c r="TKB51" s="36"/>
      <c r="TKC51" s="36"/>
      <c r="TKD51" s="36"/>
      <c r="TKE51" s="36"/>
      <c r="TKF51" s="36"/>
      <c r="TKG51" s="36"/>
      <c r="TKH51" s="36"/>
      <c r="TKI51" s="36"/>
      <c r="TKJ51" s="36"/>
      <c r="TKK51" s="36"/>
      <c r="TKL51" s="36"/>
      <c r="TKM51" s="36"/>
      <c r="TKN51" s="36"/>
      <c r="TKO51" s="36"/>
      <c r="TKP51" s="36"/>
      <c r="TKQ51" s="36"/>
      <c r="TKR51" s="36"/>
      <c r="TKS51" s="36"/>
      <c r="TKT51" s="36"/>
      <c r="TKU51" s="36"/>
      <c r="TKV51" s="36"/>
      <c r="TKW51" s="36"/>
      <c r="TKX51" s="36"/>
      <c r="TKY51" s="36"/>
      <c r="TKZ51" s="36"/>
      <c r="TLA51" s="36"/>
      <c r="TLB51" s="36"/>
      <c r="TLC51" s="36"/>
      <c r="TLD51" s="36"/>
      <c r="TLE51" s="36"/>
      <c r="TLF51" s="36"/>
      <c r="TLG51" s="36"/>
      <c r="TLH51" s="36"/>
      <c r="TLI51" s="36"/>
      <c r="TLJ51" s="36"/>
      <c r="TLK51" s="36"/>
      <c r="TLL51" s="36"/>
      <c r="TLM51" s="36"/>
      <c r="TLN51" s="36"/>
      <c r="TLO51" s="36"/>
      <c r="TLP51" s="36"/>
      <c r="TLQ51" s="36"/>
      <c r="TLR51" s="36"/>
      <c r="TLS51" s="36"/>
      <c r="TLT51" s="36"/>
      <c r="TLU51" s="36"/>
      <c r="TLV51" s="36"/>
      <c r="TLW51" s="36"/>
      <c r="TLX51" s="36"/>
      <c r="TLY51" s="36"/>
      <c r="TLZ51" s="36"/>
      <c r="TMA51" s="36"/>
      <c r="TMB51" s="36"/>
      <c r="TMC51" s="36"/>
      <c r="TMD51" s="36"/>
      <c r="TME51" s="36"/>
      <c r="TMF51" s="36"/>
      <c r="TMG51" s="36"/>
      <c r="TMH51" s="36"/>
      <c r="TMI51" s="36"/>
      <c r="TMJ51" s="36"/>
      <c r="TMK51" s="36"/>
      <c r="TML51" s="36"/>
      <c r="TMM51" s="36"/>
      <c r="TMN51" s="36"/>
      <c r="TMO51" s="36"/>
      <c r="TMP51" s="36"/>
      <c r="TMQ51" s="36"/>
      <c r="TMR51" s="36"/>
      <c r="TMS51" s="36"/>
      <c r="TMT51" s="36"/>
      <c r="TMU51" s="36"/>
      <c r="TMV51" s="36"/>
      <c r="TMW51" s="36"/>
      <c r="TMX51" s="36"/>
      <c r="TMY51" s="36"/>
      <c r="TMZ51" s="36"/>
      <c r="TNA51" s="36"/>
      <c r="TNB51" s="36"/>
      <c r="TNC51" s="36"/>
      <c r="TND51" s="36"/>
      <c r="TNE51" s="36"/>
      <c r="TNF51" s="36"/>
      <c r="TNG51" s="36"/>
      <c r="TNH51" s="36"/>
      <c r="TNI51" s="36"/>
      <c r="TNJ51" s="36"/>
      <c r="TNK51" s="36"/>
      <c r="TNL51" s="36"/>
      <c r="TNM51" s="36"/>
      <c r="TNN51" s="36"/>
      <c r="TNO51" s="36"/>
      <c r="TNP51" s="36"/>
      <c r="TNQ51" s="36"/>
      <c r="TNR51" s="36"/>
      <c r="TNS51" s="36"/>
      <c r="TNT51" s="36"/>
      <c r="TNU51" s="36"/>
      <c r="TNV51" s="36"/>
      <c r="TNW51" s="36"/>
      <c r="TNX51" s="36"/>
      <c r="TNY51" s="36"/>
      <c r="TNZ51" s="36"/>
      <c r="TOA51" s="36"/>
      <c r="TOB51" s="36"/>
      <c r="TOC51" s="36"/>
      <c r="TOD51" s="36"/>
      <c r="TOE51" s="36"/>
      <c r="TOF51" s="36"/>
      <c r="TOG51" s="36"/>
      <c r="TOH51" s="36"/>
      <c r="TOI51" s="36"/>
      <c r="TOJ51" s="36"/>
      <c r="TOK51" s="36"/>
      <c r="TOL51" s="36"/>
      <c r="TOM51" s="36"/>
      <c r="TON51" s="36"/>
      <c r="TOO51" s="36"/>
      <c r="TOP51" s="36"/>
      <c r="TOQ51" s="36"/>
      <c r="TOR51" s="36"/>
      <c r="TOS51" s="36"/>
      <c r="TOT51" s="36"/>
      <c r="TOU51" s="36"/>
      <c r="TOV51" s="36"/>
      <c r="TOW51" s="36"/>
      <c r="TOX51" s="36"/>
      <c r="TOY51" s="36"/>
      <c r="TOZ51" s="36"/>
      <c r="TPA51" s="36"/>
      <c r="TPB51" s="36"/>
      <c r="TPC51" s="36"/>
      <c r="TPD51" s="36"/>
      <c r="TPE51" s="36"/>
      <c r="TPF51" s="36"/>
      <c r="TPG51" s="36"/>
      <c r="TPH51" s="36"/>
      <c r="TPI51" s="36"/>
      <c r="TPJ51" s="36"/>
      <c r="TPK51" s="36"/>
      <c r="TPL51" s="36"/>
      <c r="TPM51" s="36"/>
      <c r="TPN51" s="36"/>
      <c r="TPO51" s="36"/>
      <c r="TPP51" s="36"/>
      <c r="TPQ51" s="36"/>
      <c r="TPR51" s="36"/>
      <c r="TPS51" s="36"/>
      <c r="TPT51" s="36"/>
      <c r="TPU51" s="36"/>
      <c r="TPV51" s="36"/>
      <c r="TPW51" s="36"/>
      <c r="TPX51" s="36"/>
      <c r="TPY51" s="36"/>
      <c r="TPZ51" s="36"/>
      <c r="TQA51" s="36"/>
      <c r="TQB51" s="36"/>
      <c r="TQC51" s="36"/>
      <c r="TQD51" s="36"/>
      <c r="TQE51" s="36"/>
      <c r="TQF51" s="36"/>
      <c r="TQG51" s="36"/>
      <c r="TQH51" s="36"/>
      <c r="TQI51" s="36"/>
      <c r="TQJ51" s="36"/>
      <c r="TQK51" s="36"/>
      <c r="TQL51" s="36"/>
      <c r="TQM51" s="36"/>
      <c r="TQN51" s="36"/>
      <c r="TQO51" s="36"/>
      <c r="TQP51" s="36"/>
      <c r="TQQ51" s="36"/>
      <c r="TQR51" s="36"/>
      <c r="TQS51" s="36"/>
      <c r="TQT51" s="36"/>
      <c r="TQU51" s="36"/>
      <c r="TQV51" s="36"/>
      <c r="TQW51" s="36"/>
      <c r="TQX51" s="36"/>
      <c r="TQY51" s="36"/>
      <c r="TQZ51" s="36"/>
      <c r="TRA51" s="36"/>
      <c r="TRB51" s="36"/>
      <c r="TRC51" s="36"/>
      <c r="TRD51" s="36"/>
      <c r="TRE51" s="36"/>
      <c r="TRF51" s="36"/>
      <c r="TRG51" s="36"/>
      <c r="TRH51" s="36"/>
      <c r="TRI51" s="36"/>
      <c r="TRJ51" s="36"/>
      <c r="TRK51" s="36"/>
      <c r="TRL51" s="36"/>
      <c r="TRM51" s="36"/>
      <c r="TRN51" s="36"/>
      <c r="TRO51" s="36"/>
      <c r="TRP51" s="36"/>
      <c r="TRQ51" s="36"/>
      <c r="TRR51" s="36"/>
      <c r="TRS51" s="36"/>
      <c r="TRT51" s="36"/>
      <c r="TRU51" s="36"/>
      <c r="TRV51" s="36"/>
      <c r="TRW51" s="36"/>
      <c r="TRX51" s="36"/>
      <c r="TRY51" s="36"/>
      <c r="TRZ51" s="36"/>
      <c r="TSA51" s="36"/>
      <c r="TSB51" s="36"/>
      <c r="TSC51" s="36"/>
      <c r="TSD51" s="36"/>
      <c r="TSE51" s="36"/>
      <c r="TSF51" s="36"/>
      <c r="TSG51" s="36"/>
      <c r="TSH51" s="36"/>
      <c r="TSI51" s="36"/>
      <c r="TSJ51" s="36"/>
      <c r="TSK51" s="36"/>
      <c r="TSL51" s="36"/>
      <c r="TSM51" s="36"/>
      <c r="TSN51" s="36"/>
      <c r="TSO51" s="36"/>
      <c r="TSP51" s="36"/>
      <c r="TSQ51" s="36"/>
      <c r="TSR51" s="36"/>
      <c r="TSS51" s="36"/>
      <c r="TST51" s="36"/>
      <c r="TSU51" s="36"/>
      <c r="TSV51" s="36"/>
      <c r="TSW51" s="36"/>
      <c r="TSX51" s="36"/>
      <c r="TSY51" s="36"/>
      <c r="TSZ51" s="36"/>
      <c r="TTA51" s="36"/>
      <c r="TTB51" s="36"/>
      <c r="TTC51" s="36"/>
      <c r="TTD51" s="36"/>
      <c r="TTE51" s="36"/>
      <c r="TTF51" s="36"/>
      <c r="TTG51" s="36"/>
      <c r="TTH51" s="36"/>
      <c r="TTI51" s="36"/>
      <c r="TTJ51" s="36"/>
      <c r="TTK51" s="36"/>
      <c r="TTL51" s="36"/>
      <c r="TTM51" s="36"/>
      <c r="TTN51" s="36"/>
      <c r="TTO51" s="36"/>
      <c r="TTP51" s="36"/>
      <c r="TTQ51" s="36"/>
      <c r="TTR51" s="36"/>
      <c r="TTS51" s="36"/>
      <c r="TTT51" s="36"/>
      <c r="TTU51" s="36"/>
      <c r="TTV51" s="36"/>
      <c r="TTW51" s="36"/>
      <c r="TTX51" s="36"/>
      <c r="TTY51" s="36"/>
      <c r="TTZ51" s="36"/>
      <c r="TUA51" s="36"/>
      <c r="TUB51" s="36"/>
      <c r="TUC51" s="36"/>
      <c r="TUD51" s="36"/>
      <c r="TUE51" s="36"/>
      <c r="TUF51" s="36"/>
      <c r="TUG51" s="36"/>
      <c r="TUH51" s="36"/>
      <c r="TUI51" s="36"/>
      <c r="TUJ51" s="36"/>
      <c r="TUK51" s="36"/>
      <c r="TUL51" s="36"/>
      <c r="TUM51" s="36"/>
      <c r="TUN51" s="36"/>
      <c r="TUO51" s="36"/>
      <c r="TUP51" s="36"/>
      <c r="TUQ51" s="36"/>
      <c r="TUR51" s="36"/>
      <c r="TUS51" s="36"/>
      <c r="TUT51" s="36"/>
      <c r="TUU51" s="36"/>
      <c r="TUV51" s="36"/>
      <c r="TUW51" s="36"/>
      <c r="TUX51" s="36"/>
      <c r="TUY51" s="36"/>
      <c r="TUZ51" s="36"/>
      <c r="TVA51" s="36"/>
      <c r="TVB51" s="36"/>
      <c r="TVC51" s="36"/>
      <c r="TVD51" s="36"/>
      <c r="TVE51" s="36"/>
      <c r="TVF51" s="36"/>
      <c r="TVG51" s="36"/>
      <c r="TVH51" s="36"/>
      <c r="TVI51" s="36"/>
      <c r="TVJ51" s="36"/>
      <c r="TVK51" s="36"/>
      <c r="TVL51" s="36"/>
      <c r="TVM51" s="36"/>
      <c r="TVN51" s="36"/>
      <c r="TVO51" s="36"/>
      <c r="TVP51" s="36"/>
      <c r="TVQ51" s="36"/>
      <c r="TVR51" s="36"/>
      <c r="TVS51" s="36"/>
      <c r="TVT51" s="36"/>
      <c r="TVU51" s="36"/>
      <c r="TVV51" s="36"/>
      <c r="TVW51" s="36"/>
      <c r="TVX51" s="36"/>
      <c r="TVY51" s="36"/>
      <c r="TVZ51" s="36"/>
      <c r="TWA51" s="36"/>
      <c r="TWB51" s="36"/>
      <c r="TWC51" s="36"/>
      <c r="TWD51" s="36"/>
      <c r="TWE51" s="36"/>
      <c r="TWF51" s="36"/>
      <c r="TWG51" s="36"/>
      <c r="TWH51" s="36"/>
      <c r="TWI51" s="36"/>
      <c r="TWJ51" s="36"/>
      <c r="TWK51" s="36"/>
      <c r="TWL51" s="36"/>
      <c r="TWM51" s="36"/>
      <c r="TWN51" s="36"/>
      <c r="TWO51" s="36"/>
      <c r="TWP51" s="36"/>
      <c r="TWQ51" s="36"/>
      <c r="TWR51" s="36"/>
      <c r="TWS51" s="36"/>
      <c r="TWT51" s="36"/>
      <c r="TWU51" s="36"/>
      <c r="TWV51" s="36"/>
      <c r="TWW51" s="36"/>
      <c r="TWX51" s="36"/>
      <c r="TWY51" s="36"/>
      <c r="TWZ51" s="36"/>
      <c r="TXA51" s="36"/>
      <c r="TXB51" s="36"/>
      <c r="TXC51" s="36"/>
      <c r="TXD51" s="36"/>
      <c r="TXE51" s="36"/>
      <c r="TXF51" s="36"/>
      <c r="TXG51" s="36"/>
      <c r="TXH51" s="36"/>
      <c r="TXI51" s="36"/>
      <c r="TXJ51" s="36"/>
      <c r="TXK51" s="36"/>
      <c r="TXL51" s="36"/>
      <c r="TXM51" s="36"/>
      <c r="TXN51" s="36"/>
      <c r="TXO51" s="36"/>
      <c r="TXP51" s="36"/>
      <c r="TXQ51" s="36"/>
      <c r="TXR51" s="36"/>
      <c r="TXS51" s="36"/>
      <c r="TXT51" s="36"/>
      <c r="TXU51" s="36"/>
      <c r="TXV51" s="36"/>
      <c r="TXW51" s="36"/>
      <c r="TXX51" s="36"/>
      <c r="TXY51" s="36"/>
      <c r="TXZ51" s="36"/>
      <c r="TYA51" s="36"/>
      <c r="TYB51" s="36"/>
      <c r="TYC51" s="36"/>
      <c r="TYD51" s="36"/>
      <c r="TYE51" s="36"/>
      <c r="TYF51" s="36"/>
      <c r="TYG51" s="36"/>
      <c r="TYH51" s="36"/>
      <c r="TYI51" s="36"/>
      <c r="TYJ51" s="36"/>
      <c r="TYK51" s="36"/>
      <c r="TYL51" s="36"/>
      <c r="TYM51" s="36"/>
      <c r="TYN51" s="36"/>
      <c r="TYO51" s="36"/>
      <c r="TYP51" s="36"/>
      <c r="TYQ51" s="36"/>
      <c r="TYR51" s="36"/>
      <c r="TYS51" s="36"/>
      <c r="TYT51" s="36"/>
      <c r="TYU51" s="36"/>
      <c r="TYV51" s="36"/>
      <c r="TYW51" s="36"/>
      <c r="TYX51" s="36"/>
      <c r="TYY51" s="36"/>
      <c r="TYZ51" s="36"/>
      <c r="TZA51" s="36"/>
      <c r="TZB51" s="36"/>
      <c r="TZC51" s="36"/>
      <c r="TZD51" s="36"/>
      <c r="TZE51" s="36"/>
      <c r="TZF51" s="36"/>
      <c r="TZG51" s="36"/>
      <c r="TZH51" s="36"/>
      <c r="TZI51" s="36"/>
      <c r="TZJ51" s="36"/>
      <c r="TZK51" s="36"/>
      <c r="TZL51" s="36"/>
      <c r="TZM51" s="36"/>
      <c r="TZN51" s="36"/>
      <c r="TZO51" s="36"/>
      <c r="TZP51" s="36"/>
      <c r="TZQ51" s="36"/>
      <c r="TZR51" s="36"/>
      <c r="TZS51" s="36"/>
      <c r="TZT51" s="36"/>
      <c r="TZU51" s="36"/>
      <c r="TZV51" s="36"/>
      <c r="TZW51" s="36"/>
      <c r="TZX51" s="36"/>
      <c r="TZY51" s="36"/>
      <c r="TZZ51" s="36"/>
      <c r="UAA51" s="36"/>
      <c r="UAB51" s="36"/>
      <c r="UAC51" s="36"/>
      <c r="UAD51" s="36"/>
      <c r="UAE51" s="36"/>
      <c r="UAF51" s="36"/>
      <c r="UAG51" s="36"/>
      <c r="UAH51" s="36"/>
      <c r="UAI51" s="36"/>
      <c r="UAJ51" s="36"/>
      <c r="UAK51" s="36"/>
      <c r="UAL51" s="36"/>
      <c r="UAM51" s="36"/>
      <c r="UAN51" s="36"/>
      <c r="UAO51" s="36"/>
      <c r="UAP51" s="36"/>
      <c r="UAQ51" s="36"/>
      <c r="UAR51" s="36"/>
      <c r="UAS51" s="36"/>
      <c r="UAT51" s="36"/>
      <c r="UAU51" s="36"/>
      <c r="UAV51" s="36"/>
      <c r="UAW51" s="36"/>
      <c r="UAX51" s="36"/>
      <c r="UAY51" s="36"/>
      <c r="UAZ51" s="36"/>
      <c r="UBA51" s="36"/>
      <c r="UBB51" s="36"/>
      <c r="UBC51" s="36"/>
      <c r="UBD51" s="36"/>
      <c r="UBE51" s="36"/>
      <c r="UBF51" s="36"/>
      <c r="UBG51" s="36"/>
      <c r="UBH51" s="36"/>
      <c r="UBI51" s="36"/>
      <c r="UBJ51" s="36"/>
      <c r="UBK51" s="36"/>
      <c r="UBL51" s="36"/>
      <c r="UBM51" s="36"/>
      <c r="UBN51" s="36"/>
      <c r="UBO51" s="36"/>
      <c r="UBP51" s="36"/>
      <c r="UBQ51" s="36"/>
      <c r="UBR51" s="36"/>
      <c r="UBS51" s="36"/>
      <c r="UBT51" s="36"/>
      <c r="UBU51" s="36"/>
      <c r="UBV51" s="36"/>
      <c r="UBW51" s="36"/>
      <c r="UBX51" s="36"/>
      <c r="UBY51" s="36"/>
      <c r="UBZ51" s="36"/>
      <c r="UCA51" s="36"/>
      <c r="UCB51" s="36"/>
      <c r="UCC51" s="36"/>
      <c r="UCD51" s="36"/>
      <c r="UCE51" s="36"/>
      <c r="UCF51" s="36"/>
      <c r="UCG51" s="36"/>
      <c r="UCH51" s="36"/>
      <c r="UCI51" s="36"/>
      <c r="UCJ51" s="36"/>
      <c r="UCK51" s="36"/>
      <c r="UCL51" s="36"/>
      <c r="UCM51" s="36"/>
      <c r="UCN51" s="36"/>
      <c r="UCO51" s="36"/>
      <c r="UCP51" s="36"/>
      <c r="UCQ51" s="36"/>
      <c r="UCR51" s="36"/>
      <c r="UCS51" s="36"/>
      <c r="UCT51" s="36"/>
      <c r="UCU51" s="36"/>
      <c r="UCV51" s="36"/>
      <c r="UCW51" s="36"/>
      <c r="UCX51" s="36"/>
      <c r="UCY51" s="36"/>
      <c r="UCZ51" s="36"/>
      <c r="UDA51" s="36"/>
      <c r="UDB51" s="36"/>
      <c r="UDC51" s="36"/>
      <c r="UDD51" s="36"/>
      <c r="UDE51" s="36"/>
      <c r="UDF51" s="36"/>
      <c r="UDG51" s="36"/>
      <c r="UDH51" s="36"/>
      <c r="UDI51" s="36"/>
      <c r="UDJ51" s="36"/>
      <c r="UDK51" s="36"/>
      <c r="UDL51" s="36"/>
      <c r="UDM51" s="36"/>
      <c r="UDN51" s="36"/>
      <c r="UDO51" s="36"/>
      <c r="UDP51" s="36"/>
      <c r="UDQ51" s="36"/>
      <c r="UDR51" s="36"/>
      <c r="UDS51" s="36"/>
      <c r="UDT51" s="36"/>
      <c r="UDU51" s="36"/>
      <c r="UDV51" s="36"/>
      <c r="UDW51" s="36"/>
      <c r="UDX51" s="36"/>
      <c r="UDY51" s="36"/>
      <c r="UDZ51" s="36"/>
      <c r="UEA51" s="36"/>
      <c r="UEB51" s="36"/>
      <c r="UEC51" s="36"/>
      <c r="UED51" s="36"/>
      <c r="UEE51" s="36"/>
      <c r="UEF51" s="36"/>
      <c r="UEG51" s="36"/>
      <c r="UEH51" s="36"/>
      <c r="UEI51" s="36"/>
      <c r="UEJ51" s="36"/>
      <c r="UEK51" s="36"/>
      <c r="UEL51" s="36"/>
      <c r="UEM51" s="36"/>
      <c r="UEN51" s="36"/>
      <c r="UEO51" s="36"/>
      <c r="UEP51" s="36"/>
      <c r="UEQ51" s="36"/>
      <c r="UER51" s="36"/>
      <c r="UES51" s="36"/>
      <c r="UET51" s="36"/>
      <c r="UEU51" s="36"/>
      <c r="UEV51" s="36"/>
      <c r="UEW51" s="36"/>
      <c r="UEX51" s="36"/>
      <c r="UEY51" s="36"/>
      <c r="UEZ51" s="36"/>
      <c r="UFA51" s="36"/>
      <c r="UFB51" s="36"/>
      <c r="UFC51" s="36"/>
      <c r="UFD51" s="36"/>
      <c r="UFE51" s="36"/>
      <c r="UFF51" s="36"/>
      <c r="UFG51" s="36"/>
      <c r="UFH51" s="36"/>
      <c r="UFI51" s="36"/>
      <c r="UFJ51" s="36"/>
      <c r="UFK51" s="36"/>
      <c r="UFL51" s="36"/>
      <c r="UFM51" s="36"/>
      <c r="UFN51" s="36"/>
      <c r="UFO51" s="36"/>
      <c r="UFP51" s="36"/>
      <c r="UFQ51" s="36"/>
      <c r="UFR51" s="36"/>
      <c r="UFS51" s="36"/>
      <c r="UFT51" s="36"/>
      <c r="UFU51" s="36"/>
      <c r="UFV51" s="36"/>
      <c r="UFW51" s="36"/>
      <c r="UFX51" s="36"/>
      <c r="UFY51" s="36"/>
      <c r="UFZ51" s="36"/>
      <c r="UGA51" s="36"/>
      <c r="UGB51" s="36"/>
      <c r="UGC51" s="36"/>
      <c r="UGD51" s="36"/>
      <c r="UGE51" s="36"/>
      <c r="UGF51" s="36"/>
      <c r="UGG51" s="36"/>
      <c r="UGH51" s="36"/>
      <c r="UGI51" s="36"/>
      <c r="UGJ51" s="36"/>
      <c r="UGK51" s="36"/>
      <c r="UGL51" s="36"/>
      <c r="UGM51" s="36"/>
      <c r="UGN51" s="36"/>
      <c r="UGO51" s="36"/>
      <c r="UGP51" s="36"/>
      <c r="UGQ51" s="36"/>
      <c r="UGR51" s="36"/>
      <c r="UGS51" s="36"/>
      <c r="UGT51" s="36"/>
      <c r="UGU51" s="36"/>
      <c r="UGV51" s="36"/>
      <c r="UGW51" s="36"/>
      <c r="UGX51" s="36"/>
      <c r="UGY51" s="36"/>
      <c r="UGZ51" s="36"/>
      <c r="UHA51" s="36"/>
      <c r="UHB51" s="36"/>
      <c r="UHC51" s="36"/>
      <c r="UHD51" s="36"/>
      <c r="UHE51" s="36"/>
      <c r="UHF51" s="36"/>
      <c r="UHG51" s="36"/>
      <c r="UHH51" s="36"/>
      <c r="UHI51" s="36"/>
      <c r="UHJ51" s="36"/>
      <c r="UHK51" s="36"/>
      <c r="UHL51" s="36"/>
      <c r="UHM51" s="36"/>
      <c r="UHN51" s="36"/>
      <c r="UHO51" s="36"/>
      <c r="UHP51" s="36"/>
      <c r="UHQ51" s="36"/>
      <c r="UHR51" s="36"/>
      <c r="UHS51" s="36"/>
      <c r="UHT51" s="36"/>
      <c r="UHU51" s="36"/>
      <c r="UHV51" s="36"/>
      <c r="UHW51" s="36"/>
      <c r="UHX51" s="36"/>
      <c r="UHY51" s="36"/>
      <c r="UHZ51" s="36"/>
      <c r="UIA51" s="36"/>
      <c r="UIB51" s="36"/>
      <c r="UIC51" s="36"/>
      <c r="UID51" s="36"/>
      <c r="UIE51" s="36"/>
      <c r="UIF51" s="36"/>
      <c r="UIG51" s="36"/>
      <c r="UIH51" s="36"/>
      <c r="UII51" s="36"/>
      <c r="UIJ51" s="36"/>
      <c r="UIK51" s="36"/>
      <c r="UIL51" s="36"/>
      <c r="UIM51" s="36"/>
      <c r="UIN51" s="36"/>
      <c r="UIO51" s="36"/>
      <c r="UIP51" s="36"/>
      <c r="UIQ51" s="36"/>
      <c r="UIR51" s="36"/>
      <c r="UIS51" s="36"/>
      <c r="UIT51" s="36"/>
      <c r="UIU51" s="36"/>
      <c r="UIV51" s="36"/>
      <c r="UIW51" s="36"/>
      <c r="UIX51" s="36"/>
      <c r="UIY51" s="36"/>
      <c r="UIZ51" s="36"/>
      <c r="UJA51" s="36"/>
      <c r="UJB51" s="36"/>
      <c r="UJC51" s="36"/>
      <c r="UJD51" s="36"/>
      <c r="UJE51" s="36"/>
      <c r="UJF51" s="36"/>
      <c r="UJG51" s="36"/>
      <c r="UJH51" s="36"/>
      <c r="UJI51" s="36"/>
      <c r="UJJ51" s="36"/>
      <c r="UJK51" s="36"/>
      <c r="UJL51" s="36"/>
      <c r="UJM51" s="36"/>
      <c r="UJN51" s="36"/>
      <c r="UJO51" s="36"/>
      <c r="UJP51" s="36"/>
      <c r="UJQ51" s="36"/>
      <c r="UJR51" s="36"/>
      <c r="UJS51" s="36"/>
      <c r="UJT51" s="36"/>
      <c r="UJU51" s="36"/>
      <c r="UJV51" s="36"/>
      <c r="UJW51" s="36"/>
      <c r="UJX51" s="36"/>
      <c r="UJY51" s="36"/>
      <c r="UJZ51" s="36"/>
      <c r="UKA51" s="36"/>
      <c r="UKB51" s="36"/>
      <c r="UKC51" s="36"/>
      <c r="UKD51" s="36"/>
      <c r="UKE51" s="36"/>
      <c r="UKF51" s="36"/>
      <c r="UKG51" s="36"/>
      <c r="UKH51" s="36"/>
      <c r="UKI51" s="36"/>
      <c r="UKJ51" s="36"/>
      <c r="UKK51" s="36"/>
      <c r="UKL51" s="36"/>
      <c r="UKM51" s="36"/>
      <c r="UKN51" s="36"/>
      <c r="UKO51" s="36"/>
      <c r="UKP51" s="36"/>
      <c r="UKQ51" s="36"/>
      <c r="UKR51" s="36"/>
      <c r="UKS51" s="36"/>
      <c r="UKT51" s="36"/>
      <c r="UKU51" s="36"/>
      <c r="UKV51" s="36"/>
      <c r="UKW51" s="36"/>
      <c r="UKX51" s="36"/>
      <c r="UKY51" s="36"/>
      <c r="UKZ51" s="36"/>
      <c r="ULA51" s="36"/>
      <c r="ULB51" s="36"/>
      <c r="ULC51" s="36"/>
      <c r="ULD51" s="36"/>
      <c r="ULE51" s="36"/>
      <c r="ULF51" s="36"/>
      <c r="ULG51" s="36"/>
      <c r="ULH51" s="36"/>
      <c r="ULI51" s="36"/>
      <c r="ULJ51" s="36"/>
      <c r="ULK51" s="36"/>
      <c r="ULL51" s="36"/>
      <c r="ULM51" s="36"/>
      <c r="ULN51" s="36"/>
      <c r="ULO51" s="36"/>
      <c r="ULP51" s="36"/>
      <c r="ULQ51" s="36"/>
      <c r="ULR51" s="36"/>
      <c r="ULS51" s="36"/>
      <c r="ULT51" s="36"/>
      <c r="ULU51" s="36"/>
      <c r="ULV51" s="36"/>
      <c r="ULW51" s="36"/>
      <c r="ULX51" s="36"/>
      <c r="ULY51" s="36"/>
      <c r="ULZ51" s="36"/>
      <c r="UMA51" s="36"/>
      <c r="UMB51" s="36"/>
      <c r="UMC51" s="36"/>
      <c r="UMD51" s="36"/>
      <c r="UME51" s="36"/>
      <c r="UMF51" s="36"/>
      <c r="UMG51" s="36"/>
      <c r="UMH51" s="36"/>
      <c r="UMI51" s="36"/>
      <c r="UMJ51" s="36"/>
      <c r="UMK51" s="36"/>
      <c r="UML51" s="36"/>
      <c r="UMM51" s="36"/>
      <c r="UMN51" s="36"/>
      <c r="UMO51" s="36"/>
      <c r="UMP51" s="36"/>
      <c r="UMQ51" s="36"/>
      <c r="UMR51" s="36"/>
      <c r="UMS51" s="36"/>
      <c r="UMT51" s="36"/>
      <c r="UMU51" s="36"/>
      <c r="UMV51" s="36"/>
      <c r="UMW51" s="36"/>
      <c r="UMX51" s="36"/>
      <c r="UMY51" s="36"/>
      <c r="UMZ51" s="36"/>
      <c r="UNA51" s="36"/>
      <c r="UNB51" s="36"/>
      <c r="UNC51" s="36"/>
      <c r="UND51" s="36"/>
      <c r="UNE51" s="36"/>
      <c r="UNF51" s="36"/>
      <c r="UNG51" s="36"/>
      <c r="UNH51" s="36"/>
      <c r="UNI51" s="36"/>
      <c r="UNJ51" s="36"/>
      <c r="UNK51" s="36"/>
      <c r="UNL51" s="36"/>
      <c r="UNM51" s="36"/>
      <c r="UNN51" s="36"/>
      <c r="UNO51" s="36"/>
      <c r="UNP51" s="36"/>
      <c r="UNQ51" s="36"/>
      <c r="UNR51" s="36"/>
      <c r="UNS51" s="36"/>
      <c r="UNT51" s="36"/>
      <c r="UNU51" s="36"/>
      <c r="UNV51" s="36"/>
      <c r="UNW51" s="36"/>
      <c r="UNX51" s="36"/>
      <c r="UNY51" s="36"/>
      <c r="UNZ51" s="36"/>
      <c r="UOA51" s="36"/>
      <c r="UOB51" s="36"/>
      <c r="UOC51" s="36"/>
      <c r="UOD51" s="36"/>
      <c r="UOE51" s="36"/>
      <c r="UOF51" s="36"/>
      <c r="UOG51" s="36"/>
      <c r="UOH51" s="36"/>
      <c r="UOI51" s="36"/>
      <c r="UOJ51" s="36"/>
      <c r="UOK51" s="36"/>
      <c r="UOL51" s="36"/>
      <c r="UOM51" s="36"/>
      <c r="UON51" s="36"/>
      <c r="UOO51" s="36"/>
      <c r="UOP51" s="36"/>
      <c r="UOQ51" s="36"/>
      <c r="UOR51" s="36"/>
      <c r="UOS51" s="36"/>
      <c r="UOT51" s="36"/>
      <c r="UOU51" s="36"/>
      <c r="UOV51" s="36"/>
      <c r="UOW51" s="36"/>
      <c r="UOX51" s="36"/>
      <c r="UOY51" s="36"/>
      <c r="UOZ51" s="36"/>
      <c r="UPA51" s="36"/>
      <c r="UPB51" s="36"/>
      <c r="UPC51" s="36"/>
      <c r="UPD51" s="36"/>
      <c r="UPE51" s="36"/>
      <c r="UPF51" s="36"/>
      <c r="UPG51" s="36"/>
      <c r="UPH51" s="36"/>
      <c r="UPI51" s="36"/>
      <c r="UPJ51" s="36"/>
      <c r="UPK51" s="36"/>
      <c r="UPL51" s="36"/>
      <c r="UPM51" s="36"/>
      <c r="UPN51" s="36"/>
      <c r="UPO51" s="36"/>
      <c r="UPP51" s="36"/>
      <c r="UPQ51" s="36"/>
      <c r="UPR51" s="36"/>
      <c r="UPS51" s="36"/>
      <c r="UPT51" s="36"/>
      <c r="UPU51" s="36"/>
      <c r="UPV51" s="36"/>
      <c r="UPW51" s="36"/>
      <c r="UPX51" s="36"/>
      <c r="UPY51" s="36"/>
      <c r="UPZ51" s="36"/>
      <c r="UQA51" s="36"/>
      <c r="UQB51" s="36"/>
      <c r="UQC51" s="36"/>
      <c r="UQD51" s="36"/>
      <c r="UQE51" s="36"/>
      <c r="UQF51" s="36"/>
      <c r="UQG51" s="36"/>
      <c r="UQH51" s="36"/>
      <c r="UQI51" s="36"/>
      <c r="UQJ51" s="36"/>
      <c r="UQK51" s="36"/>
      <c r="UQL51" s="36"/>
      <c r="UQM51" s="36"/>
      <c r="UQN51" s="36"/>
      <c r="UQO51" s="36"/>
      <c r="UQP51" s="36"/>
      <c r="UQQ51" s="36"/>
      <c r="UQR51" s="36"/>
      <c r="UQS51" s="36"/>
      <c r="UQT51" s="36"/>
      <c r="UQU51" s="36"/>
      <c r="UQV51" s="36"/>
      <c r="UQW51" s="36"/>
      <c r="UQX51" s="36"/>
      <c r="UQY51" s="36"/>
      <c r="UQZ51" s="36"/>
      <c r="URA51" s="36"/>
      <c r="URB51" s="36"/>
      <c r="URC51" s="36"/>
      <c r="URD51" s="36"/>
      <c r="URE51" s="36"/>
      <c r="URF51" s="36"/>
      <c r="URG51" s="36"/>
      <c r="URH51" s="36"/>
      <c r="URI51" s="36"/>
      <c r="URJ51" s="36"/>
      <c r="URK51" s="36"/>
      <c r="URL51" s="36"/>
      <c r="URM51" s="36"/>
      <c r="URN51" s="36"/>
      <c r="URO51" s="36"/>
      <c r="URP51" s="36"/>
      <c r="URQ51" s="36"/>
      <c r="URR51" s="36"/>
      <c r="URS51" s="36"/>
      <c r="URT51" s="36"/>
      <c r="URU51" s="36"/>
      <c r="URV51" s="36"/>
      <c r="URW51" s="36"/>
      <c r="URX51" s="36"/>
      <c r="URY51" s="36"/>
      <c r="URZ51" s="36"/>
      <c r="USA51" s="36"/>
      <c r="USB51" s="36"/>
      <c r="USC51" s="36"/>
      <c r="USD51" s="36"/>
      <c r="USE51" s="36"/>
      <c r="USF51" s="36"/>
      <c r="USG51" s="36"/>
      <c r="USH51" s="36"/>
      <c r="USI51" s="36"/>
      <c r="USJ51" s="36"/>
      <c r="USK51" s="36"/>
      <c r="USL51" s="36"/>
      <c r="USM51" s="36"/>
      <c r="USN51" s="36"/>
      <c r="USO51" s="36"/>
      <c r="USP51" s="36"/>
      <c r="USQ51" s="36"/>
      <c r="USR51" s="36"/>
      <c r="USS51" s="36"/>
      <c r="UST51" s="36"/>
      <c r="USU51" s="36"/>
      <c r="USV51" s="36"/>
      <c r="USW51" s="36"/>
      <c r="USX51" s="36"/>
      <c r="USY51" s="36"/>
      <c r="USZ51" s="36"/>
      <c r="UTA51" s="36"/>
      <c r="UTB51" s="36"/>
      <c r="UTC51" s="36"/>
      <c r="UTD51" s="36"/>
      <c r="UTE51" s="36"/>
      <c r="UTF51" s="36"/>
      <c r="UTG51" s="36"/>
      <c r="UTH51" s="36"/>
      <c r="UTI51" s="36"/>
      <c r="UTJ51" s="36"/>
      <c r="UTK51" s="36"/>
      <c r="UTL51" s="36"/>
      <c r="UTM51" s="36"/>
      <c r="UTN51" s="36"/>
      <c r="UTO51" s="36"/>
      <c r="UTP51" s="36"/>
      <c r="UTQ51" s="36"/>
      <c r="UTR51" s="36"/>
      <c r="UTS51" s="36"/>
      <c r="UTT51" s="36"/>
      <c r="UTU51" s="36"/>
      <c r="UTV51" s="36"/>
      <c r="UTW51" s="36"/>
      <c r="UTX51" s="36"/>
      <c r="UTY51" s="36"/>
      <c r="UTZ51" s="36"/>
      <c r="UUA51" s="36"/>
      <c r="UUB51" s="36"/>
      <c r="UUC51" s="36"/>
      <c r="UUD51" s="36"/>
      <c r="UUE51" s="36"/>
      <c r="UUF51" s="36"/>
      <c r="UUG51" s="36"/>
      <c r="UUH51" s="36"/>
      <c r="UUI51" s="36"/>
      <c r="UUJ51" s="36"/>
      <c r="UUK51" s="36"/>
      <c r="UUL51" s="36"/>
      <c r="UUM51" s="36"/>
      <c r="UUN51" s="36"/>
      <c r="UUO51" s="36"/>
      <c r="UUP51" s="36"/>
      <c r="UUQ51" s="36"/>
      <c r="UUR51" s="36"/>
      <c r="UUS51" s="36"/>
      <c r="UUT51" s="36"/>
      <c r="UUU51" s="36"/>
      <c r="UUV51" s="36"/>
      <c r="UUW51" s="36"/>
      <c r="UUX51" s="36"/>
      <c r="UUY51" s="36"/>
      <c r="UUZ51" s="36"/>
      <c r="UVA51" s="36"/>
      <c r="UVB51" s="36"/>
      <c r="UVC51" s="36"/>
      <c r="UVD51" s="36"/>
      <c r="UVE51" s="36"/>
      <c r="UVF51" s="36"/>
      <c r="UVG51" s="36"/>
      <c r="UVH51" s="36"/>
      <c r="UVI51" s="36"/>
      <c r="UVJ51" s="36"/>
      <c r="UVK51" s="36"/>
      <c r="UVL51" s="36"/>
      <c r="UVM51" s="36"/>
      <c r="UVN51" s="36"/>
      <c r="UVO51" s="36"/>
      <c r="UVP51" s="36"/>
      <c r="UVQ51" s="36"/>
      <c r="UVR51" s="36"/>
      <c r="UVS51" s="36"/>
      <c r="UVT51" s="36"/>
      <c r="UVU51" s="36"/>
      <c r="UVV51" s="36"/>
      <c r="UVW51" s="36"/>
      <c r="UVX51" s="36"/>
      <c r="UVY51" s="36"/>
      <c r="UVZ51" s="36"/>
      <c r="UWA51" s="36"/>
      <c r="UWB51" s="36"/>
      <c r="UWC51" s="36"/>
      <c r="UWD51" s="36"/>
      <c r="UWE51" s="36"/>
      <c r="UWF51" s="36"/>
      <c r="UWG51" s="36"/>
      <c r="UWH51" s="36"/>
      <c r="UWI51" s="36"/>
      <c r="UWJ51" s="36"/>
      <c r="UWK51" s="36"/>
      <c r="UWL51" s="36"/>
      <c r="UWM51" s="36"/>
      <c r="UWN51" s="36"/>
      <c r="UWO51" s="36"/>
      <c r="UWP51" s="36"/>
      <c r="UWQ51" s="36"/>
      <c r="UWR51" s="36"/>
      <c r="UWS51" s="36"/>
      <c r="UWT51" s="36"/>
      <c r="UWU51" s="36"/>
      <c r="UWV51" s="36"/>
      <c r="UWW51" s="36"/>
      <c r="UWX51" s="36"/>
      <c r="UWY51" s="36"/>
      <c r="UWZ51" s="36"/>
      <c r="UXA51" s="36"/>
      <c r="UXB51" s="36"/>
      <c r="UXC51" s="36"/>
      <c r="UXD51" s="36"/>
      <c r="UXE51" s="36"/>
      <c r="UXF51" s="36"/>
      <c r="UXG51" s="36"/>
      <c r="UXH51" s="36"/>
      <c r="UXI51" s="36"/>
      <c r="UXJ51" s="36"/>
      <c r="UXK51" s="36"/>
      <c r="UXL51" s="36"/>
      <c r="UXM51" s="36"/>
      <c r="UXN51" s="36"/>
      <c r="UXO51" s="36"/>
      <c r="UXP51" s="36"/>
      <c r="UXQ51" s="36"/>
      <c r="UXR51" s="36"/>
      <c r="UXS51" s="36"/>
      <c r="UXT51" s="36"/>
      <c r="UXU51" s="36"/>
      <c r="UXV51" s="36"/>
      <c r="UXW51" s="36"/>
      <c r="UXX51" s="36"/>
      <c r="UXY51" s="36"/>
      <c r="UXZ51" s="36"/>
      <c r="UYA51" s="36"/>
      <c r="UYB51" s="36"/>
      <c r="UYC51" s="36"/>
      <c r="UYD51" s="36"/>
      <c r="UYE51" s="36"/>
      <c r="UYF51" s="36"/>
      <c r="UYG51" s="36"/>
      <c r="UYH51" s="36"/>
      <c r="UYI51" s="36"/>
      <c r="UYJ51" s="36"/>
      <c r="UYK51" s="36"/>
      <c r="UYL51" s="36"/>
      <c r="UYM51" s="36"/>
      <c r="UYN51" s="36"/>
      <c r="UYO51" s="36"/>
      <c r="UYP51" s="36"/>
      <c r="UYQ51" s="36"/>
      <c r="UYR51" s="36"/>
      <c r="UYS51" s="36"/>
      <c r="UYT51" s="36"/>
      <c r="UYU51" s="36"/>
      <c r="UYV51" s="36"/>
      <c r="UYW51" s="36"/>
      <c r="UYX51" s="36"/>
      <c r="UYY51" s="36"/>
      <c r="UYZ51" s="36"/>
      <c r="UZA51" s="36"/>
      <c r="UZB51" s="36"/>
      <c r="UZC51" s="36"/>
      <c r="UZD51" s="36"/>
      <c r="UZE51" s="36"/>
      <c r="UZF51" s="36"/>
      <c r="UZG51" s="36"/>
      <c r="UZH51" s="36"/>
      <c r="UZI51" s="36"/>
      <c r="UZJ51" s="36"/>
      <c r="UZK51" s="36"/>
      <c r="UZL51" s="36"/>
      <c r="UZM51" s="36"/>
      <c r="UZN51" s="36"/>
      <c r="UZO51" s="36"/>
      <c r="UZP51" s="36"/>
      <c r="UZQ51" s="36"/>
      <c r="UZR51" s="36"/>
      <c r="UZS51" s="36"/>
      <c r="UZT51" s="36"/>
      <c r="UZU51" s="36"/>
      <c r="UZV51" s="36"/>
      <c r="UZW51" s="36"/>
      <c r="UZX51" s="36"/>
      <c r="UZY51" s="36"/>
      <c r="UZZ51" s="36"/>
      <c r="VAA51" s="36"/>
      <c r="VAB51" s="36"/>
      <c r="VAC51" s="36"/>
      <c r="VAD51" s="36"/>
      <c r="VAE51" s="36"/>
      <c r="VAF51" s="36"/>
      <c r="VAG51" s="36"/>
      <c r="VAH51" s="36"/>
      <c r="VAI51" s="36"/>
      <c r="VAJ51" s="36"/>
      <c r="VAK51" s="36"/>
      <c r="VAL51" s="36"/>
      <c r="VAM51" s="36"/>
      <c r="VAN51" s="36"/>
      <c r="VAO51" s="36"/>
      <c r="VAP51" s="36"/>
      <c r="VAQ51" s="36"/>
      <c r="VAR51" s="36"/>
      <c r="VAS51" s="36"/>
      <c r="VAT51" s="36"/>
      <c r="VAU51" s="36"/>
      <c r="VAV51" s="36"/>
      <c r="VAW51" s="36"/>
      <c r="VAX51" s="36"/>
      <c r="VAY51" s="36"/>
      <c r="VAZ51" s="36"/>
      <c r="VBA51" s="36"/>
      <c r="VBB51" s="36"/>
      <c r="VBC51" s="36"/>
      <c r="VBD51" s="36"/>
      <c r="VBE51" s="36"/>
      <c r="VBF51" s="36"/>
      <c r="VBG51" s="36"/>
      <c r="VBH51" s="36"/>
      <c r="VBI51" s="36"/>
      <c r="VBJ51" s="36"/>
      <c r="VBK51" s="36"/>
      <c r="VBL51" s="36"/>
      <c r="VBM51" s="36"/>
      <c r="VBN51" s="36"/>
      <c r="VBO51" s="36"/>
      <c r="VBP51" s="36"/>
      <c r="VBQ51" s="36"/>
      <c r="VBR51" s="36"/>
      <c r="VBS51" s="36"/>
      <c r="VBT51" s="36"/>
      <c r="VBU51" s="36"/>
      <c r="VBV51" s="36"/>
      <c r="VBW51" s="36"/>
      <c r="VBX51" s="36"/>
      <c r="VBY51" s="36"/>
      <c r="VBZ51" s="36"/>
      <c r="VCA51" s="36"/>
      <c r="VCB51" s="36"/>
      <c r="VCC51" s="36"/>
      <c r="VCD51" s="36"/>
      <c r="VCE51" s="36"/>
      <c r="VCF51" s="36"/>
      <c r="VCG51" s="36"/>
      <c r="VCH51" s="36"/>
      <c r="VCI51" s="36"/>
      <c r="VCJ51" s="36"/>
      <c r="VCK51" s="36"/>
      <c r="VCL51" s="36"/>
      <c r="VCM51" s="36"/>
      <c r="VCN51" s="36"/>
      <c r="VCO51" s="36"/>
      <c r="VCP51" s="36"/>
      <c r="VCQ51" s="36"/>
      <c r="VCR51" s="36"/>
      <c r="VCS51" s="36"/>
      <c r="VCT51" s="36"/>
      <c r="VCU51" s="36"/>
      <c r="VCV51" s="36"/>
      <c r="VCW51" s="36"/>
      <c r="VCX51" s="36"/>
      <c r="VCY51" s="36"/>
      <c r="VCZ51" s="36"/>
      <c r="VDA51" s="36"/>
      <c r="VDB51" s="36"/>
      <c r="VDC51" s="36"/>
      <c r="VDD51" s="36"/>
      <c r="VDE51" s="36"/>
      <c r="VDF51" s="36"/>
      <c r="VDG51" s="36"/>
      <c r="VDH51" s="36"/>
      <c r="VDI51" s="36"/>
      <c r="VDJ51" s="36"/>
      <c r="VDK51" s="36"/>
      <c r="VDL51" s="36"/>
      <c r="VDM51" s="36"/>
      <c r="VDN51" s="36"/>
      <c r="VDO51" s="36"/>
      <c r="VDP51" s="36"/>
      <c r="VDQ51" s="36"/>
      <c r="VDR51" s="36"/>
      <c r="VDS51" s="36"/>
      <c r="VDT51" s="36"/>
      <c r="VDU51" s="36"/>
      <c r="VDV51" s="36"/>
      <c r="VDW51" s="36"/>
      <c r="VDX51" s="36"/>
      <c r="VDY51" s="36"/>
      <c r="VDZ51" s="36"/>
      <c r="VEA51" s="36"/>
      <c r="VEB51" s="36"/>
      <c r="VEC51" s="36"/>
      <c r="VED51" s="36"/>
      <c r="VEE51" s="36"/>
      <c r="VEF51" s="36"/>
      <c r="VEG51" s="36"/>
      <c r="VEH51" s="36"/>
      <c r="VEI51" s="36"/>
      <c r="VEJ51" s="36"/>
      <c r="VEK51" s="36"/>
      <c r="VEL51" s="36"/>
      <c r="VEM51" s="36"/>
      <c r="VEN51" s="36"/>
      <c r="VEO51" s="36"/>
      <c r="VEP51" s="36"/>
      <c r="VEQ51" s="36"/>
      <c r="VER51" s="36"/>
      <c r="VES51" s="36"/>
      <c r="VET51" s="36"/>
      <c r="VEU51" s="36"/>
      <c r="VEV51" s="36"/>
      <c r="VEW51" s="36"/>
      <c r="VEX51" s="36"/>
      <c r="VEY51" s="36"/>
      <c r="VEZ51" s="36"/>
      <c r="VFA51" s="36"/>
      <c r="VFB51" s="36"/>
      <c r="VFC51" s="36"/>
      <c r="VFD51" s="36"/>
      <c r="VFE51" s="36"/>
      <c r="VFF51" s="36"/>
      <c r="VFG51" s="36"/>
      <c r="VFH51" s="36"/>
      <c r="VFI51" s="36"/>
      <c r="VFJ51" s="36"/>
      <c r="VFK51" s="36"/>
      <c r="VFL51" s="36"/>
      <c r="VFM51" s="36"/>
      <c r="VFN51" s="36"/>
      <c r="VFO51" s="36"/>
      <c r="VFP51" s="36"/>
      <c r="VFQ51" s="36"/>
      <c r="VFR51" s="36"/>
      <c r="VFS51" s="36"/>
      <c r="VFT51" s="36"/>
      <c r="VFU51" s="36"/>
      <c r="VFV51" s="36"/>
      <c r="VFW51" s="36"/>
      <c r="VFX51" s="36"/>
      <c r="VFY51" s="36"/>
      <c r="VFZ51" s="36"/>
      <c r="VGA51" s="36"/>
      <c r="VGB51" s="36"/>
      <c r="VGC51" s="36"/>
      <c r="VGD51" s="36"/>
      <c r="VGE51" s="36"/>
      <c r="VGF51" s="36"/>
      <c r="VGG51" s="36"/>
      <c r="VGH51" s="36"/>
      <c r="VGI51" s="36"/>
      <c r="VGJ51" s="36"/>
      <c r="VGK51" s="36"/>
      <c r="VGL51" s="36"/>
      <c r="VGM51" s="36"/>
      <c r="VGN51" s="36"/>
      <c r="VGO51" s="36"/>
      <c r="VGP51" s="36"/>
      <c r="VGQ51" s="36"/>
      <c r="VGR51" s="36"/>
      <c r="VGS51" s="36"/>
      <c r="VGT51" s="36"/>
      <c r="VGU51" s="36"/>
      <c r="VGV51" s="36"/>
      <c r="VGW51" s="36"/>
      <c r="VGX51" s="36"/>
      <c r="VGY51" s="36"/>
      <c r="VGZ51" s="36"/>
      <c r="VHA51" s="36"/>
      <c r="VHB51" s="36"/>
      <c r="VHC51" s="36"/>
      <c r="VHD51" s="36"/>
      <c r="VHE51" s="36"/>
      <c r="VHF51" s="36"/>
      <c r="VHG51" s="36"/>
      <c r="VHH51" s="36"/>
      <c r="VHI51" s="36"/>
      <c r="VHJ51" s="36"/>
      <c r="VHK51" s="36"/>
      <c r="VHL51" s="36"/>
      <c r="VHM51" s="36"/>
      <c r="VHN51" s="36"/>
      <c r="VHO51" s="36"/>
      <c r="VHP51" s="36"/>
      <c r="VHQ51" s="36"/>
      <c r="VHR51" s="36"/>
      <c r="VHS51" s="36"/>
      <c r="VHT51" s="36"/>
      <c r="VHU51" s="36"/>
      <c r="VHV51" s="36"/>
      <c r="VHW51" s="36"/>
      <c r="VHX51" s="36"/>
      <c r="VHY51" s="36"/>
      <c r="VHZ51" s="36"/>
      <c r="VIA51" s="36"/>
      <c r="VIB51" s="36"/>
      <c r="VIC51" s="36"/>
      <c r="VID51" s="36"/>
      <c r="VIE51" s="36"/>
      <c r="VIF51" s="36"/>
      <c r="VIG51" s="36"/>
      <c r="VIH51" s="36"/>
      <c r="VII51" s="36"/>
      <c r="VIJ51" s="36"/>
      <c r="VIK51" s="36"/>
      <c r="VIL51" s="36"/>
      <c r="VIM51" s="36"/>
      <c r="VIN51" s="36"/>
      <c r="VIO51" s="36"/>
      <c r="VIP51" s="36"/>
      <c r="VIQ51" s="36"/>
      <c r="VIR51" s="36"/>
      <c r="VIS51" s="36"/>
      <c r="VIT51" s="36"/>
      <c r="VIU51" s="36"/>
      <c r="VIV51" s="36"/>
      <c r="VIW51" s="36"/>
      <c r="VIX51" s="36"/>
      <c r="VIY51" s="36"/>
      <c r="VIZ51" s="36"/>
      <c r="VJA51" s="36"/>
      <c r="VJB51" s="36"/>
      <c r="VJC51" s="36"/>
      <c r="VJD51" s="36"/>
      <c r="VJE51" s="36"/>
      <c r="VJF51" s="36"/>
      <c r="VJG51" s="36"/>
      <c r="VJH51" s="36"/>
      <c r="VJI51" s="36"/>
      <c r="VJJ51" s="36"/>
      <c r="VJK51" s="36"/>
      <c r="VJL51" s="36"/>
      <c r="VJM51" s="36"/>
      <c r="VJN51" s="36"/>
      <c r="VJO51" s="36"/>
      <c r="VJP51" s="36"/>
      <c r="VJQ51" s="36"/>
      <c r="VJR51" s="36"/>
      <c r="VJS51" s="36"/>
      <c r="VJT51" s="36"/>
      <c r="VJU51" s="36"/>
      <c r="VJV51" s="36"/>
      <c r="VJW51" s="36"/>
      <c r="VJX51" s="36"/>
      <c r="VJY51" s="36"/>
      <c r="VJZ51" s="36"/>
      <c r="VKA51" s="36"/>
      <c r="VKB51" s="36"/>
      <c r="VKC51" s="36"/>
      <c r="VKD51" s="36"/>
      <c r="VKE51" s="36"/>
      <c r="VKF51" s="36"/>
      <c r="VKG51" s="36"/>
      <c r="VKH51" s="36"/>
      <c r="VKI51" s="36"/>
      <c r="VKJ51" s="36"/>
      <c r="VKK51" s="36"/>
      <c r="VKL51" s="36"/>
      <c r="VKM51" s="36"/>
      <c r="VKN51" s="36"/>
      <c r="VKO51" s="36"/>
      <c r="VKP51" s="36"/>
      <c r="VKQ51" s="36"/>
      <c r="VKR51" s="36"/>
      <c r="VKS51" s="36"/>
      <c r="VKT51" s="36"/>
      <c r="VKU51" s="36"/>
      <c r="VKV51" s="36"/>
      <c r="VKW51" s="36"/>
      <c r="VKX51" s="36"/>
      <c r="VKY51" s="36"/>
      <c r="VKZ51" s="36"/>
      <c r="VLA51" s="36"/>
      <c r="VLB51" s="36"/>
      <c r="VLC51" s="36"/>
      <c r="VLD51" s="36"/>
      <c r="VLE51" s="36"/>
      <c r="VLF51" s="36"/>
      <c r="VLG51" s="36"/>
      <c r="VLH51" s="36"/>
      <c r="VLI51" s="36"/>
      <c r="VLJ51" s="36"/>
      <c r="VLK51" s="36"/>
      <c r="VLL51" s="36"/>
      <c r="VLM51" s="36"/>
      <c r="VLN51" s="36"/>
      <c r="VLO51" s="36"/>
      <c r="VLP51" s="36"/>
      <c r="VLQ51" s="36"/>
      <c r="VLR51" s="36"/>
      <c r="VLS51" s="36"/>
      <c r="VLT51" s="36"/>
      <c r="VLU51" s="36"/>
      <c r="VLV51" s="36"/>
      <c r="VLW51" s="36"/>
      <c r="VLX51" s="36"/>
      <c r="VLY51" s="36"/>
      <c r="VLZ51" s="36"/>
      <c r="VMA51" s="36"/>
      <c r="VMB51" s="36"/>
      <c r="VMC51" s="36"/>
      <c r="VMD51" s="36"/>
      <c r="VME51" s="36"/>
      <c r="VMF51" s="36"/>
      <c r="VMG51" s="36"/>
      <c r="VMH51" s="36"/>
      <c r="VMI51" s="36"/>
      <c r="VMJ51" s="36"/>
      <c r="VMK51" s="36"/>
      <c r="VML51" s="36"/>
      <c r="VMM51" s="36"/>
      <c r="VMN51" s="36"/>
      <c r="VMO51" s="36"/>
      <c r="VMP51" s="36"/>
      <c r="VMQ51" s="36"/>
      <c r="VMR51" s="36"/>
      <c r="VMS51" s="36"/>
      <c r="VMT51" s="36"/>
      <c r="VMU51" s="36"/>
      <c r="VMV51" s="36"/>
      <c r="VMW51" s="36"/>
      <c r="VMX51" s="36"/>
      <c r="VMY51" s="36"/>
      <c r="VMZ51" s="36"/>
      <c r="VNA51" s="36"/>
      <c r="VNB51" s="36"/>
      <c r="VNC51" s="36"/>
      <c r="VND51" s="36"/>
      <c r="VNE51" s="36"/>
      <c r="VNF51" s="36"/>
      <c r="VNG51" s="36"/>
      <c r="VNH51" s="36"/>
      <c r="VNI51" s="36"/>
      <c r="VNJ51" s="36"/>
      <c r="VNK51" s="36"/>
      <c r="VNL51" s="36"/>
      <c r="VNM51" s="36"/>
      <c r="VNN51" s="36"/>
      <c r="VNO51" s="36"/>
      <c r="VNP51" s="36"/>
      <c r="VNQ51" s="36"/>
      <c r="VNR51" s="36"/>
      <c r="VNS51" s="36"/>
      <c r="VNT51" s="36"/>
      <c r="VNU51" s="36"/>
      <c r="VNV51" s="36"/>
      <c r="VNW51" s="36"/>
      <c r="VNX51" s="36"/>
      <c r="VNY51" s="36"/>
      <c r="VNZ51" s="36"/>
      <c r="VOA51" s="36"/>
      <c r="VOB51" s="36"/>
      <c r="VOC51" s="36"/>
      <c r="VOD51" s="36"/>
      <c r="VOE51" s="36"/>
      <c r="VOF51" s="36"/>
      <c r="VOG51" s="36"/>
      <c r="VOH51" s="36"/>
      <c r="VOI51" s="36"/>
      <c r="VOJ51" s="36"/>
      <c r="VOK51" s="36"/>
      <c r="VOL51" s="36"/>
      <c r="VOM51" s="36"/>
      <c r="VON51" s="36"/>
      <c r="VOO51" s="36"/>
      <c r="VOP51" s="36"/>
      <c r="VOQ51" s="36"/>
      <c r="VOR51" s="36"/>
      <c r="VOS51" s="36"/>
      <c r="VOT51" s="36"/>
      <c r="VOU51" s="36"/>
      <c r="VOV51" s="36"/>
      <c r="VOW51" s="36"/>
      <c r="VOX51" s="36"/>
      <c r="VOY51" s="36"/>
      <c r="VOZ51" s="36"/>
      <c r="VPA51" s="36"/>
      <c r="VPB51" s="36"/>
      <c r="VPC51" s="36"/>
      <c r="VPD51" s="36"/>
      <c r="VPE51" s="36"/>
      <c r="VPF51" s="36"/>
      <c r="VPG51" s="36"/>
      <c r="VPH51" s="36"/>
      <c r="VPI51" s="36"/>
      <c r="VPJ51" s="36"/>
      <c r="VPK51" s="36"/>
      <c r="VPL51" s="36"/>
      <c r="VPM51" s="36"/>
      <c r="VPN51" s="36"/>
      <c r="VPO51" s="36"/>
      <c r="VPP51" s="36"/>
      <c r="VPQ51" s="36"/>
      <c r="VPR51" s="36"/>
      <c r="VPS51" s="36"/>
      <c r="VPT51" s="36"/>
      <c r="VPU51" s="36"/>
      <c r="VPV51" s="36"/>
      <c r="VPW51" s="36"/>
      <c r="VPX51" s="36"/>
      <c r="VPY51" s="36"/>
      <c r="VPZ51" s="36"/>
      <c r="VQA51" s="36"/>
      <c r="VQB51" s="36"/>
      <c r="VQC51" s="36"/>
      <c r="VQD51" s="36"/>
      <c r="VQE51" s="36"/>
      <c r="VQF51" s="36"/>
      <c r="VQG51" s="36"/>
      <c r="VQH51" s="36"/>
      <c r="VQI51" s="36"/>
      <c r="VQJ51" s="36"/>
      <c r="VQK51" s="36"/>
      <c r="VQL51" s="36"/>
      <c r="VQM51" s="36"/>
      <c r="VQN51" s="36"/>
      <c r="VQO51" s="36"/>
      <c r="VQP51" s="36"/>
      <c r="VQQ51" s="36"/>
      <c r="VQR51" s="36"/>
      <c r="VQS51" s="36"/>
      <c r="VQT51" s="36"/>
      <c r="VQU51" s="36"/>
      <c r="VQV51" s="36"/>
      <c r="VQW51" s="36"/>
      <c r="VQX51" s="36"/>
      <c r="VQY51" s="36"/>
      <c r="VQZ51" s="36"/>
      <c r="VRA51" s="36"/>
      <c r="VRB51" s="36"/>
      <c r="VRC51" s="36"/>
      <c r="VRD51" s="36"/>
      <c r="VRE51" s="36"/>
      <c r="VRF51" s="36"/>
      <c r="VRG51" s="36"/>
      <c r="VRH51" s="36"/>
      <c r="VRI51" s="36"/>
      <c r="VRJ51" s="36"/>
      <c r="VRK51" s="36"/>
      <c r="VRL51" s="36"/>
      <c r="VRM51" s="36"/>
      <c r="VRN51" s="36"/>
      <c r="VRO51" s="36"/>
      <c r="VRP51" s="36"/>
      <c r="VRQ51" s="36"/>
      <c r="VRR51" s="36"/>
      <c r="VRS51" s="36"/>
      <c r="VRT51" s="36"/>
      <c r="VRU51" s="36"/>
      <c r="VRV51" s="36"/>
      <c r="VRW51" s="36"/>
      <c r="VRX51" s="36"/>
      <c r="VRY51" s="36"/>
      <c r="VRZ51" s="36"/>
      <c r="VSA51" s="36"/>
      <c r="VSB51" s="36"/>
      <c r="VSC51" s="36"/>
      <c r="VSD51" s="36"/>
      <c r="VSE51" s="36"/>
      <c r="VSF51" s="36"/>
      <c r="VSG51" s="36"/>
      <c r="VSH51" s="36"/>
      <c r="VSI51" s="36"/>
      <c r="VSJ51" s="36"/>
      <c r="VSK51" s="36"/>
      <c r="VSL51" s="36"/>
      <c r="VSM51" s="36"/>
      <c r="VSN51" s="36"/>
      <c r="VSO51" s="36"/>
      <c r="VSP51" s="36"/>
      <c r="VSQ51" s="36"/>
      <c r="VSR51" s="36"/>
      <c r="VSS51" s="36"/>
      <c r="VST51" s="36"/>
      <c r="VSU51" s="36"/>
      <c r="VSV51" s="36"/>
      <c r="VSW51" s="36"/>
      <c r="VSX51" s="36"/>
      <c r="VSY51" s="36"/>
      <c r="VSZ51" s="36"/>
      <c r="VTA51" s="36"/>
      <c r="VTB51" s="36"/>
      <c r="VTC51" s="36"/>
      <c r="VTD51" s="36"/>
      <c r="VTE51" s="36"/>
      <c r="VTF51" s="36"/>
      <c r="VTG51" s="36"/>
      <c r="VTH51" s="36"/>
      <c r="VTI51" s="36"/>
      <c r="VTJ51" s="36"/>
      <c r="VTK51" s="36"/>
      <c r="VTL51" s="36"/>
      <c r="VTM51" s="36"/>
      <c r="VTN51" s="36"/>
      <c r="VTO51" s="36"/>
      <c r="VTP51" s="36"/>
      <c r="VTQ51" s="36"/>
      <c r="VTR51" s="36"/>
      <c r="VTS51" s="36"/>
      <c r="VTT51" s="36"/>
      <c r="VTU51" s="36"/>
      <c r="VTV51" s="36"/>
      <c r="VTW51" s="36"/>
      <c r="VTX51" s="36"/>
      <c r="VTY51" s="36"/>
      <c r="VTZ51" s="36"/>
      <c r="VUA51" s="36"/>
      <c r="VUB51" s="36"/>
      <c r="VUC51" s="36"/>
      <c r="VUD51" s="36"/>
      <c r="VUE51" s="36"/>
      <c r="VUF51" s="36"/>
      <c r="VUG51" s="36"/>
      <c r="VUH51" s="36"/>
      <c r="VUI51" s="36"/>
      <c r="VUJ51" s="36"/>
      <c r="VUK51" s="36"/>
      <c r="VUL51" s="36"/>
      <c r="VUM51" s="36"/>
      <c r="VUN51" s="36"/>
      <c r="VUO51" s="36"/>
      <c r="VUP51" s="36"/>
      <c r="VUQ51" s="36"/>
      <c r="VUR51" s="36"/>
      <c r="VUS51" s="36"/>
      <c r="VUT51" s="36"/>
      <c r="VUU51" s="36"/>
      <c r="VUV51" s="36"/>
      <c r="VUW51" s="36"/>
      <c r="VUX51" s="36"/>
      <c r="VUY51" s="36"/>
      <c r="VUZ51" s="36"/>
      <c r="VVA51" s="36"/>
      <c r="VVB51" s="36"/>
      <c r="VVC51" s="36"/>
      <c r="VVD51" s="36"/>
      <c r="VVE51" s="36"/>
      <c r="VVF51" s="36"/>
      <c r="VVG51" s="36"/>
      <c r="VVH51" s="36"/>
      <c r="VVI51" s="36"/>
      <c r="VVJ51" s="36"/>
      <c r="VVK51" s="36"/>
      <c r="VVL51" s="36"/>
      <c r="VVM51" s="36"/>
      <c r="VVN51" s="36"/>
      <c r="VVO51" s="36"/>
      <c r="VVP51" s="36"/>
      <c r="VVQ51" s="36"/>
      <c r="VVR51" s="36"/>
      <c r="VVS51" s="36"/>
      <c r="VVT51" s="36"/>
      <c r="VVU51" s="36"/>
      <c r="VVV51" s="36"/>
      <c r="VVW51" s="36"/>
      <c r="VVX51" s="36"/>
      <c r="VVY51" s="36"/>
      <c r="VVZ51" s="36"/>
      <c r="VWA51" s="36"/>
      <c r="VWB51" s="36"/>
      <c r="VWC51" s="36"/>
      <c r="VWD51" s="36"/>
      <c r="VWE51" s="36"/>
      <c r="VWF51" s="36"/>
      <c r="VWG51" s="36"/>
      <c r="VWH51" s="36"/>
      <c r="VWI51" s="36"/>
      <c r="VWJ51" s="36"/>
      <c r="VWK51" s="36"/>
      <c r="VWL51" s="36"/>
      <c r="VWM51" s="36"/>
      <c r="VWN51" s="36"/>
      <c r="VWO51" s="36"/>
      <c r="VWP51" s="36"/>
      <c r="VWQ51" s="36"/>
      <c r="VWR51" s="36"/>
      <c r="VWS51" s="36"/>
      <c r="VWT51" s="36"/>
      <c r="VWU51" s="36"/>
      <c r="VWV51" s="36"/>
      <c r="VWW51" s="36"/>
      <c r="VWX51" s="36"/>
      <c r="VWY51" s="36"/>
      <c r="VWZ51" s="36"/>
      <c r="VXA51" s="36"/>
      <c r="VXB51" s="36"/>
      <c r="VXC51" s="36"/>
      <c r="VXD51" s="36"/>
      <c r="VXE51" s="36"/>
      <c r="VXF51" s="36"/>
      <c r="VXG51" s="36"/>
      <c r="VXH51" s="36"/>
      <c r="VXI51" s="36"/>
      <c r="VXJ51" s="36"/>
      <c r="VXK51" s="36"/>
      <c r="VXL51" s="36"/>
      <c r="VXM51" s="36"/>
      <c r="VXN51" s="36"/>
      <c r="VXO51" s="36"/>
      <c r="VXP51" s="36"/>
      <c r="VXQ51" s="36"/>
      <c r="VXR51" s="36"/>
      <c r="VXS51" s="36"/>
      <c r="VXT51" s="36"/>
      <c r="VXU51" s="36"/>
      <c r="VXV51" s="36"/>
      <c r="VXW51" s="36"/>
      <c r="VXX51" s="36"/>
      <c r="VXY51" s="36"/>
      <c r="VXZ51" s="36"/>
      <c r="VYA51" s="36"/>
      <c r="VYB51" s="36"/>
      <c r="VYC51" s="36"/>
      <c r="VYD51" s="36"/>
      <c r="VYE51" s="36"/>
      <c r="VYF51" s="36"/>
      <c r="VYG51" s="36"/>
      <c r="VYH51" s="36"/>
      <c r="VYI51" s="36"/>
      <c r="VYJ51" s="36"/>
      <c r="VYK51" s="36"/>
      <c r="VYL51" s="36"/>
      <c r="VYM51" s="36"/>
      <c r="VYN51" s="36"/>
      <c r="VYO51" s="36"/>
      <c r="VYP51" s="36"/>
      <c r="VYQ51" s="36"/>
      <c r="VYR51" s="36"/>
      <c r="VYS51" s="36"/>
      <c r="VYT51" s="36"/>
      <c r="VYU51" s="36"/>
      <c r="VYV51" s="36"/>
      <c r="VYW51" s="36"/>
      <c r="VYX51" s="36"/>
      <c r="VYY51" s="36"/>
      <c r="VYZ51" s="36"/>
      <c r="VZA51" s="36"/>
      <c r="VZB51" s="36"/>
      <c r="VZC51" s="36"/>
      <c r="VZD51" s="36"/>
      <c r="VZE51" s="36"/>
      <c r="VZF51" s="36"/>
      <c r="VZG51" s="36"/>
      <c r="VZH51" s="36"/>
      <c r="VZI51" s="36"/>
      <c r="VZJ51" s="36"/>
      <c r="VZK51" s="36"/>
      <c r="VZL51" s="36"/>
      <c r="VZM51" s="36"/>
      <c r="VZN51" s="36"/>
      <c r="VZO51" s="36"/>
      <c r="VZP51" s="36"/>
      <c r="VZQ51" s="36"/>
      <c r="VZR51" s="36"/>
      <c r="VZS51" s="36"/>
      <c r="VZT51" s="36"/>
      <c r="VZU51" s="36"/>
      <c r="VZV51" s="36"/>
      <c r="VZW51" s="36"/>
      <c r="VZX51" s="36"/>
      <c r="VZY51" s="36"/>
      <c r="VZZ51" s="36"/>
      <c r="WAA51" s="36"/>
      <c r="WAB51" s="36"/>
      <c r="WAC51" s="36"/>
      <c r="WAD51" s="36"/>
      <c r="WAE51" s="36"/>
      <c r="WAF51" s="36"/>
      <c r="WAG51" s="36"/>
      <c r="WAH51" s="36"/>
      <c r="WAI51" s="36"/>
      <c r="WAJ51" s="36"/>
      <c r="WAK51" s="36"/>
      <c r="WAL51" s="36"/>
      <c r="WAM51" s="36"/>
      <c r="WAN51" s="36"/>
      <c r="WAO51" s="36"/>
      <c r="WAP51" s="36"/>
      <c r="WAQ51" s="36"/>
      <c r="WAR51" s="36"/>
      <c r="WAS51" s="36"/>
      <c r="WAT51" s="36"/>
      <c r="WAU51" s="36"/>
      <c r="WAV51" s="36"/>
      <c r="WAW51" s="36"/>
      <c r="WAX51" s="36"/>
      <c r="WAY51" s="36"/>
      <c r="WAZ51" s="36"/>
      <c r="WBA51" s="36"/>
      <c r="WBB51" s="36"/>
      <c r="WBC51" s="36"/>
      <c r="WBD51" s="36"/>
      <c r="WBE51" s="36"/>
      <c r="WBF51" s="36"/>
      <c r="WBG51" s="36"/>
      <c r="WBH51" s="36"/>
      <c r="WBI51" s="36"/>
      <c r="WBJ51" s="36"/>
      <c r="WBK51" s="36"/>
      <c r="WBL51" s="36"/>
      <c r="WBM51" s="36"/>
      <c r="WBN51" s="36"/>
      <c r="WBO51" s="36"/>
      <c r="WBP51" s="36"/>
      <c r="WBQ51" s="36"/>
      <c r="WBR51" s="36"/>
      <c r="WBS51" s="36"/>
      <c r="WBT51" s="36"/>
      <c r="WBU51" s="36"/>
      <c r="WBV51" s="36"/>
      <c r="WBW51" s="36"/>
      <c r="WBX51" s="36"/>
      <c r="WBY51" s="36"/>
      <c r="WBZ51" s="36"/>
      <c r="WCA51" s="36"/>
      <c r="WCB51" s="36"/>
      <c r="WCC51" s="36"/>
      <c r="WCD51" s="36"/>
      <c r="WCE51" s="36"/>
      <c r="WCF51" s="36"/>
      <c r="WCG51" s="36"/>
      <c r="WCH51" s="36"/>
      <c r="WCI51" s="36"/>
      <c r="WCJ51" s="36"/>
      <c r="WCK51" s="36"/>
      <c r="WCL51" s="36"/>
      <c r="WCM51" s="36"/>
      <c r="WCN51" s="36"/>
      <c r="WCO51" s="36"/>
      <c r="WCP51" s="36"/>
      <c r="WCQ51" s="36"/>
      <c r="WCR51" s="36"/>
      <c r="WCS51" s="36"/>
      <c r="WCT51" s="36"/>
      <c r="WCU51" s="36"/>
      <c r="WCV51" s="36"/>
      <c r="WCW51" s="36"/>
      <c r="WCX51" s="36"/>
      <c r="WCY51" s="36"/>
      <c r="WCZ51" s="36"/>
      <c r="WDA51" s="36"/>
      <c r="WDB51" s="36"/>
      <c r="WDC51" s="36"/>
      <c r="WDD51" s="36"/>
      <c r="WDE51" s="36"/>
      <c r="WDF51" s="36"/>
      <c r="WDG51" s="36"/>
      <c r="WDH51" s="36"/>
      <c r="WDI51" s="36"/>
      <c r="WDJ51" s="36"/>
      <c r="WDK51" s="36"/>
      <c r="WDL51" s="36"/>
      <c r="WDM51" s="36"/>
      <c r="WDN51" s="36"/>
      <c r="WDO51" s="36"/>
      <c r="WDP51" s="36"/>
      <c r="WDQ51" s="36"/>
      <c r="WDR51" s="36"/>
      <c r="WDS51" s="36"/>
      <c r="WDT51" s="36"/>
      <c r="WDU51" s="36"/>
      <c r="WDV51" s="36"/>
      <c r="WDW51" s="36"/>
      <c r="WDX51" s="36"/>
      <c r="WDY51" s="36"/>
      <c r="WDZ51" s="36"/>
      <c r="WEA51" s="36"/>
      <c r="WEB51" s="36"/>
      <c r="WEC51" s="36"/>
      <c r="WED51" s="36"/>
      <c r="WEE51" s="36"/>
      <c r="WEF51" s="36"/>
      <c r="WEG51" s="36"/>
      <c r="WEH51" s="36"/>
      <c r="WEI51" s="36"/>
      <c r="WEJ51" s="36"/>
      <c r="WEK51" s="36"/>
      <c r="WEL51" s="36"/>
      <c r="WEM51" s="36"/>
      <c r="WEN51" s="36"/>
      <c r="WEO51" s="36"/>
      <c r="WEP51" s="36"/>
      <c r="WEQ51" s="36"/>
      <c r="WER51" s="36"/>
      <c r="WES51" s="36"/>
      <c r="WET51" s="36"/>
      <c r="WEU51" s="36"/>
      <c r="WEV51" s="36"/>
      <c r="WEW51" s="36"/>
      <c r="WEX51" s="36"/>
      <c r="WEY51" s="36"/>
      <c r="WEZ51" s="36"/>
      <c r="WFA51" s="36"/>
      <c r="WFB51" s="36"/>
      <c r="WFC51" s="36"/>
      <c r="WFD51" s="36"/>
      <c r="WFE51" s="36"/>
      <c r="WFF51" s="36"/>
      <c r="WFG51" s="36"/>
      <c r="WFH51" s="36"/>
      <c r="WFI51" s="36"/>
      <c r="WFJ51" s="36"/>
      <c r="WFK51" s="36"/>
      <c r="WFL51" s="36"/>
      <c r="WFM51" s="36"/>
      <c r="WFN51" s="36"/>
      <c r="WFO51" s="36"/>
      <c r="WFP51" s="36"/>
      <c r="WFQ51" s="36"/>
      <c r="WFR51" s="36"/>
      <c r="WFS51" s="36"/>
      <c r="WFT51" s="36"/>
      <c r="WFU51" s="36"/>
      <c r="WFV51" s="36"/>
      <c r="WFW51" s="36"/>
      <c r="WFX51" s="36"/>
      <c r="WFY51" s="36"/>
      <c r="WFZ51" s="36"/>
      <c r="WGA51" s="36"/>
      <c r="WGB51" s="36"/>
      <c r="WGC51" s="36"/>
      <c r="WGD51" s="36"/>
      <c r="WGE51" s="36"/>
      <c r="WGF51" s="36"/>
      <c r="WGG51" s="36"/>
      <c r="WGH51" s="36"/>
      <c r="WGI51" s="36"/>
      <c r="WGJ51" s="36"/>
      <c r="WGK51" s="36"/>
      <c r="WGL51" s="36"/>
      <c r="WGM51" s="36"/>
      <c r="WGN51" s="36"/>
      <c r="WGO51" s="36"/>
      <c r="WGP51" s="36"/>
      <c r="WGQ51" s="36"/>
      <c r="WGR51" s="36"/>
      <c r="WGS51" s="36"/>
      <c r="WGT51" s="36"/>
      <c r="WGU51" s="36"/>
      <c r="WGV51" s="36"/>
      <c r="WGW51" s="36"/>
      <c r="WGX51" s="36"/>
      <c r="WGY51" s="36"/>
      <c r="WGZ51" s="36"/>
      <c r="WHA51" s="36"/>
      <c r="WHB51" s="36"/>
      <c r="WHC51" s="36"/>
      <c r="WHD51" s="36"/>
      <c r="WHE51" s="36"/>
      <c r="WHF51" s="36"/>
      <c r="WHG51" s="36"/>
      <c r="WHH51" s="36"/>
      <c r="WHI51" s="36"/>
      <c r="WHJ51" s="36"/>
      <c r="WHK51" s="36"/>
      <c r="WHL51" s="36"/>
      <c r="WHM51" s="36"/>
      <c r="WHN51" s="36"/>
      <c r="WHO51" s="36"/>
      <c r="WHP51" s="36"/>
      <c r="WHQ51" s="36"/>
      <c r="WHR51" s="36"/>
      <c r="WHS51" s="36"/>
      <c r="WHT51" s="36"/>
      <c r="WHU51" s="36"/>
      <c r="WHV51" s="36"/>
      <c r="WHW51" s="36"/>
      <c r="WHX51" s="36"/>
      <c r="WHY51" s="36"/>
      <c r="WHZ51" s="36"/>
      <c r="WIA51" s="36"/>
      <c r="WIB51" s="36"/>
      <c r="WIC51" s="36"/>
      <c r="WID51" s="36"/>
      <c r="WIE51" s="36"/>
      <c r="WIF51" s="36"/>
      <c r="WIG51" s="36"/>
      <c r="WIH51" s="36"/>
      <c r="WII51" s="36"/>
      <c r="WIJ51" s="36"/>
      <c r="WIK51" s="36"/>
      <c r="WIL51" s="36"/>
      <c r="WIM51" s="36"/>
      <c r="WIN51" s="36"/>
      <c r="WIO51" s="36"/>
      <c r="WIP51" s="36"/>
      <c r="WIQ51" s="36"/>
      <c r="WIR51" s="36"/>
      <c r="WIS51" s="36"/>
      <c r="WIT51" s="36"/>
      <c r="WIU51" s="36"/>
      <c r="WIV51" s="36"/>
      <c r="WIW51" s="36"/>
      <c r="WIX51" s="36"/>
      <c r="WIY51" s="36"/>
      <c r="WIZ51" s="36"/>
      <c r="WJA51" s="36"/>
      <c r="WJB51" s="36"/>
      <c r="WJC51" s="36"/>
      <c r="WJD51" s="36"/>
      <c r="WJE51" s="36"/>
      <c r="WJF51" s="36"/>
      <c r="WJG51" s="36"/>
      <c r="WJH51" s="36"/>
      <c r="WJI51" s="36"/>
      <c r="WJJ51" s="36"/>
      <c r="WJK51" s="36"/>
      <c r="WJL51" s="36"/>
      <c r="WJM51" s="36"/>
      <c r="WJN51" s="36"/>
      <c r="WJO51" s="36"/>
      <c r="WJP51" s="36"/>
      <c r="WJQ51" s="36"/>
      <c r="WJR51" s="36"/>
      <c r="WJS51" s="36"/>
      <c r="WJT51" s="36"/>
      <c r="WJU51" s="36"/>
      <c r="WJV51" s="36"/>
      <c r="WJW51" s="36"/>
      <c r="WJX51" s="36"/>
      <c r="WJY51" s="36"/>
      <c r="WJZ51" s="36"/>
      <c r="WKA51" s="36"/>
      <c r="WKB51" s="36"/>
      <c r="WKC51" s="36"/>
      <c r="WKD51" s="36"/>
      <c r="WKE51" s="36"/>
      <c r="WKF51" s="36"/>
      <c r="WKG51" s="36"/>
      <c r="WKH51" s="36"/>
      <c r="WKI51" s="36"/>
      <c r="WKJ51" s="36"/>
      <c r="WKK51" s="36"/>
      <c r="WKL51" s="36"/>
      <c r="WKM51" s="36"/>
      <c r="WKN51" s="36"/>
      <c r="WKO51" s="36"/>
      <c r="WKP51" s="36"/>
      <c r="WKQ51" s="36"/>
      <c r="WKR51" s="36"/>
      <c r="WKS51" s="36"/>
      <c r="WKT51" s="36"/>
      <c r="WKU51" s="36"/>
      <c r="WKV51" s="36"/>
      <c r="WKW51" s="36"/>
      <c r="WKX51" s="36"/>
      <c r="WKY51" s="36"/>
      <c r="WKZ51" s="36"/>
      <c r="WLA51" s="36"/>
      <c r="WLB51" s="36"/>
      <c r="WLC51" s="36"/>
      <c r="WLD51" s="36"/>
      <c r="WLE51" s="36"/>
      <c r="WLF51" s="36"/>
      <c r="WLG51" s="36"/>
      <c r="WLH51" s="36"/>
      <c r="WLI51" s="36"/>
      <c r="WLJ51" s="36"/>
      <c r="WLK51" s="36"/>
      <c r="WLL51" s="36"/>
      <c r="WLM51" s="36"/>
      <c r="WLN51" s="36"/>
      <c r="WLO51" s="36"/>
      <c r="WLP51" s="36"/>
      <c r="WLQ51" s="36"/>
      <c r="WLR51" s="36"/>
      <c r="WLS51" s="36"/>
      <c r="WLT51" s="36"/>
      <c r="WLU51" s="36"/>
      <c r="WLV51" s="36"/>
      <c r="WLW51" s="36"/>
      <c r="WLX51" s="36"/>
      <c r="WLY51" s="36"/>
      <c r="WLZ51" s="36"/>
      <c r="WMA51" s="36"/>
      <c r="WMB51" s="36"/>
      <c r="WMC51" s="36"/>
      <c r="WMD51" s="36"/>
      <c r="WME51" s="36"/>
      <c r="WMF51" s="36"/>
      <c r="WMG51" s="36"/>
      <c r="WMH51" s="36"/>
      <c r="WMI51" s="36"/>
      <c r="WMJ51" s="36"/>
      <c r="WMK51" s="36"/>
      <c r="WML51" s="36"/>
      <c r="WMM51" s="36"/>
      <c r="WMN51" s="36"/>
      <c r="WMO51" s="36"/>
      <c r="WMP51" s="36"/>
      <c r="WMQ51" s="36"/>
      <c r="WMR51" s="36"/>
      <c r="WMS51" s="36"/>
      <c r="WMT51" s="36"/>
      <c r="WMU51" s="36"/>
      <c r="WMV51" s="36"/>
      <c r="WMW51" s="36"/>
      <c r="WMX51" s="36"/>
      <c r="WMY51" s="36"/>
      <c r="WMZ51" s="36"/>
      <c r="WNA51" s="36"/>
      <c r="WNB51" s="36"/>
      <c r="WNC51" s="36"/>
      <c r="WND51" s="36"/>
      <c r="WNE51" s="36"/>
      <c r="WNF51" s="36"/>
      <c r="WNG51" s="36"/>
      <c r="WNH51" s="36"/>
      <c r="WNI51" s="36"/>
      <c r="WNJ51" s="36"/>
      <c r="WNK51" s="36"/>
      <c r="WNL51" s="36"/>
      <c r="WNM51" s="36"/>
      <c r="WNN51" s="36"/>
      <c r="WNO51" s="36"/>
      <c r="WNP51" s="36"/>
      <c r="WNQ51" s="36"/>
      <c r="WNR51" s="36"/>
      <c r="WNS51" s="36"/>
      <c r="WNT51" s="36"/>
      <c r="WNU51" s="36"/>
      <c r="WNV51" s="36"/>
      <c r="WNW51" s="36"/>
      <c r="WNX51" s="36"/>
      <c r="WNY51" s="36"/>
      <c r="WNZ51" s="36"/>
      <c r="WOA51" s="36"/>
      <c r="WOB51" s="36"/>
      <c r="WOC51" s="36"/>
      <c r="WOD51" s="36"/>
      <c r="WOE51" s="36"/>
      <c r="WOF51" s="36"/>
      <c r="WOG51" s="36"/>
      <c r="WOH51" s="36"/>
      <c r="WOI51" s="36"/>
      <c r="WOJ51" s="36"/>
      <c r="WOK51" s="36"/>
      <c r="WOL51" s="36"/>
      <c r="WOM51" s="36"/>
      <c r="WON51" s="36"/>
      <c r="WOO51" s="36"/>
      <c r="WOP51" s="36"/>
      <c r="WOQ51" s="36"/>
      <c r="WOR51" s="36"/>
      <c r="WOS51" s="36"/>
      <c r="WOT51" s="36"/>
      <c r="WOU51" s="36"/>
      <c r="WOV51" s="36"/>
      <c r="WOW51" s="36"/>
      <c r="WOX51" s="36"/>
      <c r="WOY51" s="36"/>
      <c r="WOZ51" s="36"/>
      <c r="WPA51" s="36"/>
      <c r="WPB51" s="36"/>
      <c r="WPC51" s="36"/>
      <c r="WPD51" s="36"/>
      <c r="WPE51" s="36"/>
      <c r="WPF51" s="36"/>
      <c r="WPG51" s="36"/>
      <c r="WPH51" s="36"/>
      <c r="WPI51" s="36"/>
      <c r="WPJ51" s="36"/>
      <c r="WPK51" s="36"/>
      <c r="WPL51" s="36"/>
      <c r="WPM51" s="36"/>
      <c r="WPN51" s="36"/>
      <c r="WPO51" s="36"/>
      <c r="WPP51" s="36"/>
      <c r="WPQ51" s="36"/>
      <c r="WPR51" s="36"/>
      <c r="WPS51" s="36"/>
      <c r="WPT51" s="36"/>
      <c r="WPU51" s="36"/>
      <c r="WPV51" s="36"/>
      <c r="WPW51" s="36"/>
      <c r="WPX51" s="36"/>
      <c r="WPY51" s="36"/>
      <c r="WPZ51" s="36"/>
      <c r="WQA51" s="36"/>
      <c r="WQB51" s="36"/>
      <c r="WQC51" s="36"/>
      <c r="WQD51" s="36"/>
      <c r="WQE51" s="36"/>
      <c r="WQF51" s="36"/>
      <c r="WQG51" s="36"/>
      <c r="WQH51" s="36"/>
      <c r="WQI51" s="36"/>
      <c r="WQJ51" s="36"/>
      <c r="WQK51" s="36"/>
      <c r="WQL51" s="36"/>
      <c r="WQM51" s="36"/>
      <c r="WQN51" s="36"/>
      <c r="WQO51" s="36"/>
      <c r="WQP51" s="36"/>
      <c r="WQQ51" s="36"/>
      <c r="WQR51" s="36"/>
      <c r="WQS51" s="36"/>
      <c r="WQT51" s="36"/>
      <c r="WQU51" s="36"/>
      <c r="WQV51" s="36"/>
      <c r="WQW51" s="36"/>
      <c r="WQX51" s="36"/>
      <c r="WQY51" s="36"/>
      <c r="WQZ51" s="36"/>
      <c r="WRA51" s="36"/>
      <c r="WRB51" s="36"/>
      <c r="WRC51" s="36"/>
      <c r="WRD51" s="36"/>
      <c r="WRE51" s="36"/>
      <c r="WRF51" s="36"/>
      <c r="WRG51" s="36"/>
      <c r="WRH51" s="36"/>
      <c r="WRI51" s="36"/>
      <c r="WRJ51" s="36"/>
      <c r="WRK51" s="36"/>
      <c r="WRL51" s="36"/>
      <c r="WRM51" s="36"/>
      <c r="WRN51" s="36"/>
      <c r="WRO51" s="36"/>
      <c r="WRP51" s="36"/>
      <c r="WRQ51" s="36"/>
      <c r="WRR51" s="36"/>
      <c r="WRS51" s="36"/>
      <c r="WRT51" s="36"/>
      <c r="WRU51" s="36"/>
      <c r="WRV51" s="36"/>
      <c r="WRW51" s="36"/>
      <c r="WRX51" s="36"/>
      <c r="WRY51" s="36"/>
      <c r="WRZ51" s="36"/>
      <c r="WSA51" s="36"/>
      <c r="WSB51" s="36"/>
      <c r="WSC51" s="36"/>
      <c r="WSD51" s="36"/>
      <c r="WSE51" s="36"/>
      <c r="WSF51" s="36"/>
      <c r="WSG51" s="36"/>
      <c r="WSH51" s="36"/>
      <c r="WSI51" s="36"/>
      <c r="WSJ51" s="36"/>
      <c r="WSK51" s="36"/>
      <c r="WSL51" s="36"/>
      <c r="WSM51" s="36"/>
      <c r="WSN51" s="36"/>
      <c r="WSO51" s="36"/>
      <c r="WSP51" s="36"/>
      <c r="WSQ51" s="36"/>
      <c r="WSR51" s="36"/>
      <c r="WSS51" s="36"/>
      <c r="WST51" s="36"/>
      <c r="WSU51" s="36"/>
      <c r="WSV51" s="36"/>
      <c r="WSW51" s="36"/>
      <c r="WSX51" s="36"/>
      <c r="WSY51" s="36"/>
      <c r="WSZ51" s="36"/>
      <c r="WTA51" s="36"/>
      <c r="WTB51" s="36"/>
      <c r="WTC51" s="36"/>
      <c r="WTD51" s="36"/>
      <c r="WTE51" s="36"/>
      <c r="WTF51" s="36"/>
      <c r="WTG51" s="36"/>
      <c r="WTH51" s="36"/>
      <c r="WTI51" s="36"/>
      <c r="WTJ51" s="36"/>
      <c r="WTK51" s="36"/>
      <c r="WTL51" s="36"/>
      <c r="WTM51" s="36"/>
      <c r="WTN51" s="36"/>
      <c r="WTO51" s="36"/>
      <c r="WTP51" s="36"/>
      <c r="WTQ51" s="36"/>
      <c r="WTR51" s="36"/>
      <c r="WTS51" s="36"/>
      <c r="WTT51" s="36"/>
      <c r="WTU51" s="36"/>
      <c r="WTV51" s="36"/>
      <c r="WTW51" s="36"/>
      <c r="WTX51" s="36"/>
      <c r="WTY51" s="36"/>
      <c r="WTZ51" s="36"/>
      <c r="WUA51" s="36"/>
      <c r="WUB51" s="36"/>
      <c r="WUC51" s="36"/>
      <c r="WUD51" s="36"/>
      <c r="WUE51" s="36"/>
      <c r="WUF51" s="36"/>
      <c r="WUG51" s="36"/>
      <c r="WUH51" s="36"/>
      <c r="WUI51" s="36"/>
      <c r="WUJ51" s="36"/>
      <c r="WUK51" s="36"/>
      <c r="WUL51" s="36"/>
      <c r="WUM51" s="36"/>
      <c r="WUN51" s="36"/>
      <c r="WUO51" s="36"/>
      <c r="WUP51" s="36"/>
      <c r="WUQ51" s="36"/>
      <c r="WUR51" s="36"/>
      <c r="WUS51" s="36"/>
      <c r="WUT51" s="36"/>
      <c r="WUU51" s="36"/>
      <c r="WUV51" s="36"/>
      <c r="WUW51" s="36"/>
      <c r="WUX51" s="36"/>
      <c r="WUY51" s="36"/>
      <c r="WUZ51" s="36"/>
      <c r="WVA51" s="36"/>
      <c r="WVB51" s="36"/>
      <c r="WVC51" s="36"/>
      <c r="WVD51" s="36"/>
      <c r="WVE51" s="36"/>
      <c r="WVF51" s="36"/>
      <c r="WVG51" s="36"/>
      <c r="WVH51" s="36"/>
      <c r="WVI51" s="36"/>
      <c r="WVJ51" s="36"/>
      <c r="WVK51" s="36"/>
      <c r="WVL51" s="36"/>
      <c r="WVM51" s="36"/>
      <c r="WVN51" s="36"/>
      <c r="WVO51" s="36"/>
      <c r="WVP51" s="36"/>
      <c r="WVQ51" s="36"/>
      <c r="WVR51" s="36"/>
      <c r="WVS51" s="36"/>
      <c r="WVT51" s="36"/>
      <c r="WVU51" s="36"/>
      <c r="WVV51" s="36"/>
      <c r="WVW51" s="36"/>
      <c r="WVX51" s="36"/>
      <c r="WVY51" s="36"/>
      <c r="WVZ51" s="36"/>
      <c r="WWA51" s="36"/>
      <c r="WWB51" s="36"/>
      <c r="WWC51" s="36"/>
      <c r="WWD51" s="36"/>
      <c r="WWE51" s="36"/>
      <c r="WWF51" s="36"/>
      <c r="WWG51" s="36"/>
      <c r="WWH51" s="36"/>
      <c r="WWI51" s="36"/>
      <c r="WWJ51" s="36"/>
      <c r="WWK51" s="36"/>
      <c r="WWL51" s="36"/>
      <c r="WWM51" s="36"/>
      <c r="WWN51" s="36"/>
      <c r="WWO51" s="36"/>
      <c r="WWP51" s="36"/>
      <c r="WWQ51" s="36"/>
      <c r="WWR51" s="36"/>
      <c r="WWS51" s="36"/>
      <c r="WWT51" s="36"/>
      <c r="WWU51" s="36"/>
      <c r="WWV51" s="36"/>
      <c r="WWW51" s="36"/>
      <c r="WWX51" s="36"/>
      <c r="WWY51" s="36"/>
      <c r="WWZ51" s="36"/>
      <c r="WXA51" s="36"/>
      <c r="WXB51" s="36"/>
      <c r="WXC51" s="36"/>
      <c r="WXD51" s="36"/>
      <c r="WXE51" s="36"/>
      <c r="WXF51" s="36"/>
      <c r="WXG51" s="36"/>
      <c r="WXH51" s="36"/>
      <c r="WXI51" s="36"/>
      <c r="WXJ51" s="36"/>
      <c r="WXK51" s="36"/>
      <c r="WXL51" s="36"/>
      <c r="WXM51" s="36"/>
      <c r="WXN51" s="36"/>
      <c r="WXO51" s="36"/>
      <c r="WXP51" s="36"/>
      <c r="WXQ51" s="36"/>
      <c r="WXR51" s="36"/>
      <c r="WXS51" s="36"/>
      <c r="WXT51" s="36"/>
      <c r="WXU51" s="36"/>
      <c r="WXV51" s="36"/>
      <c r="WXW51" s="36"/>
      <c r="WXX51" s="36"/>
      <c r="WXY51" s="36"/>
      <c r="WXZ51" s="36"/>
      <c r="WYA51" s="36"/>
      <c r="WYB51" s="36"/>
      <c r="WYC51" s="36"/>
      <c r="WYD51" s="36"/>
      <c r="WYE51" s="36"/>
      <c r="WYF51" s="36"/>
      <c r="WYG51" s="36"/>
      <c r="WYH51" s="36"/>
      <c r="WYI51" s="36"/>
      <c r="WYJ51" s="36"/>
      <c r="WYK51" s="36"/>
      <c r="WYL51" s="36"/>
      <c r="WYM51" s="36"/>
      <c r="WYN51" s="36"/>
      <c r="WYO51" s="36"/>
      <c r="WYP51" s="36"/>
      <c r="WYQ51" s="36"/>
      <c r="WYR51" s="36"/>
      <c r="WYS51" s="36"/>
      <c r="WYT51" s="36"/>
      <c r="WYU51" s="36"/>
      <c r="WYV51" s="36"/>
      <c r="WYW51" s="36"/>
      <c r="WYX51" s="36"/>
      <c r="WYY51" s="36"/>
      <c r="WYZ51" s="36"/>
      <c r="WZA51" s="36"/>
      <c r="WZB51" s="36"/>
      <c r="WZC51" s="36"/>
      <c r="WZD51" s="36"/>
      <c r="WZE51" s="36"/>
      <c r="WZF51" s="36"/>
      <c r="WZG51" s="36"/>
      <c r="WZH51" s="36"/>
      <c r="WZI51" s="36"/>
      <c r="WZJ51" s="36"/>
      <c r="WZK51" s="36"/>
      <c r="WZL51" s="36"/>
      <c r="WZM51" s="36"/>
      <c r="WZN51" s="36"/>
      <c r="WZO51" s="36"/>
      <c r="WZP51" s="36"/>
      <c r="WZQ51" s="36"/>
      <c r="WZR51" s="36"/>
      <c r="WZS51" s="36"/>
      <c r="WZT51" s="36"/>
      <c r="WZU51" s="36"/>
      <c r="WZV51" s="36"/>
      <c r="WZW51" s="36"/>
      <c r="WZX51" s="36"/>
      <c r="WZY51" s="36"/>
      <c r="WZZ51" s="36"/>
      <c r="XAA51" s="36"/>
      <c r="XAB51" s="36"/>
      <c r="XAC51" s="36"/>
      <c r="XAD51" s="36"/>
      <c r="XAE51" s="36"/>
      <c r="XAF51" s="36"/>
      <c r="XAG51" s="36"/>
      <c r="XAH51" s="36"/>
      <c r="XAI51" s="36"/>
      <c r="XAJ51" s="36"/>
      <c r="XAK51" s="36"/>
      <c r="XAL51" s="36"/>
      <c r="XAM51" s="36"/>
      <c r="XAN51" s="36"/>
      <c r="XAO51" s="36"/>
      <c r="XAP51" s="36"/>
      <c r="XAQ51" s="36"/>
      <c r="XAR51" s="36"/>
      <c r="XAS51" s="36"/>
      <c r="XAT51" s="36"/>
      <c r="XAU51" s="36"/>
      <c r="XAV51" s="36"/>
      <c r="XAW51" s="36"/>
      <c r="XAX51" s="36"/>
      <c r="XAY51" s="36"/>
      <c r="XAZ51" s="36"/>
      <c r="XBA51" s="36"/>
      <c r="XBB51" s="36"/>
      <c r="XBC51" s="36"/>
      <c r="XBD51" s="36"/>
      <c r="XBE51" s="36"/>
      <c r="XBF51" s="36"/>
      <c r="XBG51" s="36"/>
      <c r="XBH51" s="36"/>
      <c r="XBI51" s="36"/>
      <c r="XBJ51" s="36"/>
      <c r="XBK51" s="36"/>
      <c r="XBL51" s="36"/>
      <c r="XBM51" s="36"/>
      <c r="XBN51" s="36"/>
      <c r="XBO51" s="36"/>
      <c r="XBP51" s="36"/>
      <c r="XBQ51" s="36"/>
      <c r="XBR51" s="36"/>
      <c r="XBS51" s="36"/>
      <c r="XBT51" s="36"/>
      <c r="XBU51" s="36"/>
      <c r="XBV51" s="36"/>
      <c r="XBW51" s="36"/>
      <c r="XBX51" s="36"/>
      <c r="XBY51" s="36"/>
      <c r="XBZ51" s="36"/>
      <c r="XCA51" s="36"/>
      <c r="XCB51" s="36"/>
      <c r="XCC51" s="36"/>
      <c r="XCD51" s="36"/>
      <c r="XCE51" s="36"/>
      <c r="XCF51" s="36"/>
      <c r="XCG51" s="36"/>
      <c r="XCH51" s="36"/>
      <c r="XCI51" s="36"/>
      <c r="XCJ51" s="36"/>
      <c r="XCK51" s="36"/>
      <c r="XCL51" s="36"/>
      <c r="XCM51" s="36"/>
      <c r="XCN51" s="36"/>
      <c r="XCO51" s="36"/>
      <c r="XCP51" s="36"/>
      <c r="XCQ51" s="36"/>
      <c r="XCR51" s="36"/>
      <c r="XCS51" s="36"/>
      <c r="XCT51" s="36"/>
      <c r="XCU51" s="36"/>
      <c r="XCV51" s="36"/>
      <c r="XCW51" s="36"/>
      <c r="XCX51" s="36"/>
      <c r="XCY51" s="36"/>
      <c r="XCZ51" s="36"/>
      <c r="XDA51" s="36"/>
      <c r="XDB51" s="36"/>
      <c r="XDC51" s="36"/>
      <c r="XDD51" s="36"/>
      <c r="XDE51" s="36"/>
      <c r="XDF51" s="36"/>
      <c r="XDG51" s="36"/>
      <c r="XDH51" s="36"/>
      <c r="XDI51" s="36"/>
      <c r="XDJ51" s="36"/>
      <c r="XDK51" s="36"/>
      <c r="XDL51" s="36"/>
      <c r="XDM51" s="36"/>
      <c r="XDN51" s="36"/>
      <c r="XDO51" s="36"/>
      <c r="XDP51" s="36"/>
      <c r="XDQ51" s="36"/>
      <c r="XDR51" s="36"/>
      <c r="XDS51" s="36"/>
      <c r="XDT51" s="36"/>
      <c r="XDU51" s="36"/>
      <c r="XDV51" s="36"/>
      <c r="XDW51" s="36"/>
      <c r="XDX51" s="36"/>
      <c r="XDY51" s="36"/>
      <c r="XDZ51" s="36"/>
      <c r="XEA51" s="36"/>
      <c r="XEB51" s="36"/>
      <c r="XEC51" s="36"/>
      <c r="XED51" s="36"/>
      <c r="XEE51" s="36"/>
      <c r="XEF51" s="36"/>
      <c r="XEG51" s="36"/>
      <c r="XEH51" s="36"/>
      <c r="XEI51" s="36"/>
      <c r="XEJ51" s="36"/>
      <c r="XEK51" s="36"/>
      <c r="XEL51" s="36"/>
      <c r="XEM51" s="36"/>
      <c r="XEN51" s="36"/>
      <c r="XEO51" s="36"/>
      <c r="XEP51" s="36"/>
      <c r="XEQ51" s="36"/>
      <c r="XER51" s="36"/>
      <c r="XES51" s="36"/>
      <c r="XET51" s="36"/>
      <c r="XEU51" s="36"/>
      <c r="XEV51" s="36"/>
      <c r="XEW51" s="36"/>
      <c r="XEX51" s="36"/>
      <c r="XEY51" s="36"/>
      <c r="XEZ51" s="36"/>
      <c r="XFA51" s="36"/>
      <c r="XFB51" s="36"/>
      <c r="XFC51" s="36"/>
    </row>
    <row r="52" spans="1:16384" s="23" customFormat="1" ht="30" customHeight="1" x14ac:dyDescent="0.25">
      <c r="A52" s="454" t="s">
        <v>8</v>
      </c>
      <c r="B52" s="454"/>
      <c r="C52" s="454"/>
      <c r="D52" s="454"/>
      <c r="E52" s="454"/>
      <c r="F52" s="454"/>
      <c r="G52" s="454"/>
      <c r="H52" s="454"/>
      <c r="I52" s="454"/>
      <c r="J52" s="454"/>
      <c r="K52" s="22"/>
      <c r="L52" s="22"/>
      <c r="M52" s="22"/>
      <c r="N52" s="22"/>
      <c r="O52" s="22"/>
      <c r="P52" s="22"/>
      <c r="Q52" s="22"/>
      <c r="R52" s="22"/>
      <c r="XFD52" s="282"/>
    </row>
    <row r="53" spans="1:16384" s="139" customFormat="1" ht="26.25" customHeight="1" thickBot="1" x14ac:dyDescent="0.3">
      <c r="A53" s="325"/>
      <c r="B53" s="325"/>
      <c r="C53" s="325"/>
      <c r="D53" s="325"/>
      <c r="E53" s="399" t="s">
        <v>138</v>
      </c>
      <c r="F53" s="399"/>
      <c r="G53" s="399"/>
      <c r="H53" s="400"/>
      <c r="I53" s="400"/>
      <c r="J53" s="400"/>
      <c r="K53" s="138"/>
      <c r="L53" s="138"/>
      <c r="M53" s="138"/>
      <c r="N53" s="138"/>
      <c r="O53" s="138"/>
      <c r="P53" s="138"/>
      <c r="Q53" s="138"/>
      <c r="R53" s="138"/>
      <c r="XFD53" s="279"/>
    </row>
    <row r="54" spans="1:16384" s="27" customFormat="1" ht="33" customHeight="1" x14ac:dyDescent="0.35">
      <c r="A54" s="58"/>
      <c r="B54" s="49" t="s">
        <v>111</v>
      </c>
      <c r="C54" s="99">
        <v>1</v>
      </c>
      <c r="D54" s="304" t="s">
        <v>44</v>
      </c>
      <c r="E54" s="309">
        <f>IF(D54="Yes",C54,0)</f>
        <v>0</v>
      </c>
      <c r="F54" s="319" t="s">
        <v>44</v>
      </c>
      <c r="G54" s="307">
        <f>IF(F54="Yes",C54,0)</f>
        <v>0</v>
      </c>
      <c r="H54" s="367"/>
      <c r="I54" s="367"/>
      <c r="J54" s="263" t="s">
        <v>101</v>
      </c>
      <c r="K54" s="26"/>
      <c r="L54" s="26"/>
      <c r="M54" s="24">
        <f>IF(F54="NO",C54,0)</f>
        <v>0</v>
      </c>
      <c r="N54" s="24">
        <f>IF(F54="Choose one",C54,0)</f>
        <v>1</v>
      </c>
      <c r="O54" s="26"/>
      <c r="P54" s="26"/>
      <c r="Q54" s="26"/>
      <c r="R54" s="26"/>
      <c r="XFD54" s="280"/>
    </row>
    <row r="55" spans="1:16384" s="27" customFormat="1" ht="50.1" customHeight="1" x14ac:dyDescent="0.35">
      <c r="A55" s="60"/>
      <c r="B55" s="50" t="s">
        <v>112</v>
      </c>
      <c r="C55" s="100">
        <v>1</v>
      </c>
      <c r="D55" s="304" t="s">
        <v>44</v>
      </c>
      <c r="E55" s="310">
        <f>IF(D55="Yes",C55,0)</f>
        <v>0</v>
      </c>
      <c r="F55" s="305" t="s">
        <v>44</v>
      </c>
      <c r="G55" s="308">
        <f>IF(F55="Yes",C55,0)</f>
        <v>0</v>
      </c>
      <c r="H55" s="384"/>
      <c r="I55" s="385"/>
      <c r="J55" s="271" t="s">
        <v>99</v>
      </c>
      <c r="K55" s="26"/>
      <c r="L55" s="26"/>
      <c r="M55" s="24">
        <f>IF(F55="NO",C55,0)</f>
        <v>0</v>
      </c>
      <c r="N55" s="24">
        <f>IF(F55="Choose one",C55,0)</f>
        <v>1</v>
      </c>
      <c r="O55" s="26"/>
      <c r="P55" s="26"/>
      <c r="Q55" s="26"/>
      <c r="R55" s="26"/>
      <c r="XFD55" s="280"/>
    </row>
    <row r="56" spans="1:16384" s="110" customFormat="1" ht="33.75" customHeight="1" x14ac:dyDescent="0.2">
      <c r="A56" s="348"/>
      <c r="B56" s="347" t="s">
        <v>145</v>
      </c>
      <c r="C56" s="298"/>
      <c r="D56" s="304" t="s">
        <v>44</v>
      </c>
      <c r="E56" s="322"/>
      <c r="F56" s="305" t="s">
        <v>44</v>
      </c>
      <c r="G56" s="320"/>
      <c r="H56" s="451"/>
      <c r="I56" s="452"/>
      <c r="J56" s="323"/>
      <c r="K56" s="71"/>
      <c r="L56" s="71"/>
      <c r="M56" s="71"/>
      <c r="N56" s="71"/>
      <c r="O56" s="71"/>
      <c r="P56" s="71"/>
      <c r="Q56" s="71"/>
      <c r="R56" s="71"/>
    </row>
    <row r="57" spans="1:16384" s="29" customFormat="1" ht="27.95" customHeight="1" thickBot="1" x14ac:dyDescent="0.3">
      <c r="A57" s="66"/>
      <c r="B57" s="236" t="s">
        <v>42</v>
      </c>
      <c r="C57" s="103">
        <f>C54+C55</f>
        <v>2</v>
      </c>
      <c r="D57" s="103"/>
      <c r="E57" s="234">
        <f>SUM(E54:E55)</f>
        <v>0</v>
      </c>
      <c r="F57" s="103"/>
      <c r="G57" s="102">
        <f>SUM(G54:G55)</f>
        <v>0</v>
      </c>
      <c r="H57" s="67"/>
      <c r="I57" s="67"/>
      <c r="J57" s="67"/>
      <c r="K57" s="28"/>
      <c r="L57" s="28"/>
      <c r="M57" s="28">
        <f>SUM(M54:M55)</f>
        <v>0</v>
      </c>
      <c r="N57" s="28">
        <f>SUM(N54:N55)</f>
        <v>2</v>
      </c>
      <c r="O57" s="28">
        <f>SUM(M57:N57)</f>
        <v>2</v>
      </c>
      <c r="P57" s="28"/>
      <c r="Q57" s="28"/>
      <c r="R57" s="28"/>
      <c r="XFD57" s="225"/>
    </row>
    <row r="58" spans="1:16384" s="29" customFormat="1" ht="23.25" customHeight="1" thickBot="1" x14ac:dyDescent="0.25">
      <c r="A58" s="455" t="s">
        <v>74</v>
      </c>
      <c r="B58" s="456"/>
      <c r="C58" s="456"/>
      <c r="D58" s="456"/>
      <c r="E58" s="456"/>
      <c r="F58" s="456"/>
      <c r="G58" s="456"/>
      <c r="H58" s="456"/>
      <c r="I58" s="456"/>
      <c r="J58" s="457"/>
      <c r="K58" s="28"/>
      <c r="L58" s="28"/>
      <c r="M58" s="28"/>
      <c r="N58" s="28"/>
      <c r="O58" s="28"/>
      <c r="P58" s="28"/>
      <c r="Q58" s="28"/>
      <c r="R58" s="28"/>
      <c r="XFD58" s="225"/>
    </row>
    <row r="59" spans="1:16384" s="29" customFormat="1" ht="52.5" customHeight="1" thickBot="1" x14ac:dyDescent="0.25">
      <c r="A59" s="403" t="s">
        <v>75</v>
      </c>
      <c r="B59" s="404"/>
      <c r="C59" s="404"/>
      <c r="D59" s="404"/>
      <c r="E59" s="404"/>
      <c r="F59" s="404"/>
      <c r="G59" s="404"/>
      <c r="H59" s="404"/>
      <c r="I59" s="404"/>
      <c r="J59" s="405"/>
      <c r="K59" s="28"/>
      <c r="L59" s="28"/>
      <c r="M59" s="28"/>
      <c r="N59" s="28"/>
      <c r="O59" s="28"/>
      <c r="P59" s="28"/>
      <c r="Q59" s="28"/>
      <c r="R59" s="28"/>
      <c r="XFD59" s="225"/>
    </row>
    <row r="60" spans="1:16384" s="281" customFormat="1" ht="17.25" customHeight="1" x14ac:dyDescent="0.25">
      <c r="A60" s="32"/>
      <c r="B60" s="291"/>
      <c r="C60" s="48"/>
      <c r="D60" s="146"/>
      <c r="E60" s="146"/>
      <c r="F60" s="146"/>
      <c r="G60" s="292"/>
      <c r="H60" s="293"/>
      <c r="I60" s="293"/>
      <c r="J60" s="74"/>
      <c r="K60" s="74"/>
      <c r="L60" s="74"/>
      <c r="M60" s="74"/>
      <c r="N60" s="74"/>
      <c r="O60" s="74"/>
      <c r="P60" s="74"/>
      <c r="Q60" s="74"/>
      <c r="R60" s="74"/>
    </row>
    <row r="61" spans="1:16384" ht="30" customHeight="1" x14ac:dyDescent="0.2">
      <c r="A61" s="420" t="s">
        <v>9</v>
      </c>
      <c r="B61" s="420"/>
      <c r="C61" s="420"/>
      <c r="D61" s="420"/>
      <c r="E61" s="420"/>
      <c r="F61" s="420"/>
      <c r="G61" s="420"/>
      <c r="H61" s="420"/>
      <c r="I61" s="420"/>
      <c r="J61" s="420"/>
      <c r="K61" s="6"/>
      <c r="L61" s="6"/>
      <c r="M61" s="6"/>
      <c r="N61" s="6"/>
      <c r="O61" s="6"/>
      <c r="P61" s="6"/>
      <c r="Q61" s="6"/>
      <c r="R61" s="6"/>
    </row>
    <row r="62" spans="1:16384" s="139" customFormat="1" ht="26.25" customHeight="1" x14ac:dyDescent="0.25">
      <c r="A62" s="329"/>
      <c r="B62" s="329"/>
      <c r="C62" s="329"/>
      <c r="D62" s="329"/>
      <c r="E62" s="401" t="s">
        <v>138</v>
      </c>
      <c r="F62" s="401"/>
      <c r="G62" s="401"/>
      <c r="H62" s="402"/>
      <c r="I62" s="402"/>
      <c r="J62" s="402"/>
      <c r="K62" s="138"/>
      <c r="L62" s="138"/>
      <c r="M62" s="138"/>
      <c r="N62" s="138"/>
      <c r="O62" s="138"/>
      <c r="P62" s="138"/>
      <c r="Q62" s="138"/>
      <c r="R62" s="138"/>
      <c r="XFD62" s="279"/>
    </row>
    <row r="63" spans="1:16384" s="27" customFormat="1" ht="50.1" customHeight="1" x14ac:dyDescent="0.35">
      <c r="A63" s="59"/>
      <c r="B63" s="49" t="s">
        <v>113</v>
      </c>
      <c r="C63" s="99">
        <v>1</v>
      </c>
      <c r="D63" s="333" t="s">
        <v>44</v>
      </c>
      <c r="E63" s="336">
        <f>IF(D63="Yes",C63,0)</f>
        <v>0</v>
      </c>
      <c r="F63" s="334" t="s">
        <v>44</v>
      </c>
      <c r="G63" s="331">
        <f>IF(F63="Yes",C63,0)</f>
        <v>0</v>
      </c>
      <c r="H63" s="361"/>
      <c r="I63" s="361"/>
      <c r="J63" s="263" t="s">
        <v>101</v>
      </c>
      <c r="K63" s="26"/>
      <c r="L63" s="26"/>
      <c r="M63" s="24">
        <f>IF(F63="NO",C63,0)</f>
        <v>0</v>
      </c>
      <c r="N63" s="24">
        <f>IF(F63="Choose one",C63,0)</f>
        <v>1</v>
      </c>
      <c r="O63" s="26"/>
      <c r="P63" s="26"/>
      <c r="Q63" s="26"/>
      <c r="R63" s="26"/>
      <c r="XFD63" s="280"/>
    </row>
    <row r="64" spans="1:16384" s="27" customFormat="1" ht="50.1" customHeight="1" x14ac:dyDescent="0.35">
      <c r="A64" s="37"/>
      <c r="B64" s="50" t="s">
        <v>147</v>
      </c>
      <c r="C64" s="100">
        <v>2</v>
      </c>
      <c r="D64" s="333" t="s">
        <v>44</v>
      </c>
      <c r="E64" s="337">
        <f>IF(D64="Yes",C64,0)</f>
        <v>0</v>
      </c>
      <c r="F64" s="335" t="s">
        <v>44</v>
      </c>
      <c r="G64" s="331">
        <f>IF(F64="Yes",C64,0)</f>
        <v>0</v>
      </c>
      <c r="H64" s="365"/>
      <c r="I64" s="366"/>
      <c r="J64" s="271" t="s">
        <v>101</v>
      </c>
      <c r="K64" s="263"/>
      <c r="L64" s="26"/>
      <c r="M64" s="24">
        <f>IF(F64="NO",C64,0)</f>
        <v>0</v>
      </c>
      <c r="N64" s="24">
        <f>IF(F64="Choose one",C64,0)</f>
        <v>2</v>
      </c>
      <c r="O64" s="26"/>
      <c r="P64" s="26"/>
      <c r="Q64" s="26"/>
      <c r="R64" s="26"/>
      <c r="XFD64" s="280"/>
    </row>
    <row r="65" spans="1:18 16384:16384" s="27" customFormat="1" ht="50.1" customHeight="1" x14ac:dyDescent="0.35">
      <c r="A65" s="59"/>
      <c r="B65" s="49" t="s">
        <v>24</v>
      </c>
      <c r="C65" s="99">
        <v>1</v>
      </c>
      <c r="D65" s="333" t="s">
        <v>44</v>
      </c>
      <c r="E65" s="337">
        <f>IF(D65="Yes",C65,0)</f>
        <v>0</v>
      </c>
      <c r="F65" s="335" t="s">
        <v>44</v>
      </c>
      <c r="G65" s="331">
        <f>IF(F65="Yes",C65,0)</f>
        <v>0</v>
      </c>
      <c r="H65" s="361"/>
      <c r="I65" s="361"/>
      <c r="J65" s="263" t="s">
        <v>101</v>
      </c>
      <c r="K65" s="26"/>
      <c r="L65" s="26"/>
      <c r="M65" s="24">
        <f>IF(F65="NO",C65,0)</f>
        <v>0</v>
      </c>
      <c r="N65" s="24">
        <f>IF(F65="Choose one",C65,0)</f>
        <v>1</v>
      </c>
      <c r="O65" s="26"/>
      <c r="P65" s="26"/>
      <c r="Q65" s="26"/>
      <c r="R65" s="26"/>
      <c r="XFD65" s="280"/>
    </row>
    <row r="66" spans="1:18 16384:16384" s="27" customFormat="1" ht="39.75" customHeight="1" x14ac:dyDescent="0.35">
      <c r="A66" s="37"/>
      <c r="B66" s="50" t="s">
        <v>114</v>
      </c>
      <c r="C66" s="100">
        <v>1</v>
      </c>
      <c r="D66" s="333" t="s">
        <v>44</v>
      </c>
      <c r="E66" s="337">
        <f>IF(D66="Yes",C66,0)</f>
        <v>0</v>
      </c>
      <c r="F66" s="335" t="s">
        <v>44</v>
      </c>
      <c r="G66" s="331">
        <f>IF(F66="Yes",C66,0)</f>
        <v>0</v>
      </c>
      <c r="H66" s="365"/>
      <c r="I66" s="366"/>
      <c r="J66" s="271" t="s">
        <v>101</v>
      </c>
      <c r="K66" s="26"/>
      <c r="L66" s="26"/>
      <c r="M66" s="24"/>
      <c r="N66" s="24"/>
      <c r="O66" s="26"/>
      <c r="P66" s="26"/>
      <c r="Q66" s="26"/>
      <c r="R66" s="26"/>
      <c r="XFD66" s="280"/>
    </row>
    <row r="67" spans="1:18 16384:16384" s="299" customFormat="1" ht="39.75" customHeight="1" x14ac:dyDescent="0.2">
      <c r="A67" s="348"/>
      <c r="B67" s="347" t="s">
        <v>145</v>
      </c>
      <c r="C67" s="298"/>
      <c r="D67" s="333" t="s">
        <v>44</v>
      </c>
      <c r="E67" s="321"/>
      <c r="F67" s="335" t="s">
        <v>44</v>
      </c>
      <c r="G67" s="332"/>
      <c r="H67" s="453"/>
      <c r="I67" s="453"/>
      <c r="J67" s="300"/>
      <c r="K67" s="30"/>
      <c r="L67" s="30"/>
      <c r="M67" s="30"/>
      <c r="N67" s="30"/>
      <c r="O67" s="30"/>
      <c r="P67" s="30"/>
      <c r="Q67" s="30"/>
      <c r="R67" s="30"/>
    </row>
    <row r="68" spans="1:18 16384:16384" s="29" customFormat="1" ht="27.75" customHeight="1" thickBot="1" x14ac:dyDescent="0.3">
      <c r="A68" s="66"/>
      <c r="B68" s="235" t="s">
        <v>42</v>
      </c>
      <c r="C68" s="103">
        <f>SUM(C63:C66)</f>
        <v>5</v>
      </c>
      <c r="D68" s="103"/>
      <c r="E68" s="234">
        <f>SUM(E63:E66)</f>
        <v>0</v>
      </c>
      <c r="F68" s="103"/>
      <c r="G68" s="102">
        <f>SUM(G63:G66)</f>
        <v>0</v>
      </c>
      <c r="H68" s="67"/>
      <c r="I68" s="67"/>
      <c r="J68" s="67"/>
      <c r="K68" s="28"/>
      <c r="L68" s="28"/>
      <c r="M68" s="28">
        <f>SUM(M63:M65)</f>
        <v>0</v>
      </c>
      <c r="N68" s="28">
        <f>SUM(N63:N65)</f>
        <v>4</v>
      </c>
      <c r="O68" s="28">
        <f>SUM(M68:N68)</f>
        <v>4</v>
      </c>
      <c r="P68" s="28"/>
      <c r="Q68" s="28"/>
      <c r="R68" s="28"/>
      <c r="XFD68" s="225"/>
    </row>
    <row r="69" spans="1:18 16384:16384" s="29" customFormat="1" ht="23.25" customHeight="1" thickBot="1" x14ac:dyDescent="0.25">
      <c r="A69" s="407" t="s">
        <v>74</v>
      </c>
      <c r="B69" s="408"/>
      <c r="C69" s="408"/>
      <c r="D69" s="408"/>
      <c r="E69" s="408"/>
      <c r="F69" s="408"/>
      <c r="G69" s="408"/>
      <c r="H69" s="408"/>
      <c r="I69" s="408"/>
      <c r="J69" s="409"/>
      <c r="K69" s="28"/>
      <c r="L69" s="28"/>
      <c r="M69" s="28"/>
      <c r="N69" s="28"/>
      <c r="O69" s="28"/>
      <c r="P69" s="28"/>
      <c r="Q69" s="28"/>
      <c r="R69" s="28"/>
      <c r="XFD69" s="225"/>
    </row>
    <row r="70" spans="1:18 16384:16384" s="29" customFormat="1" ht="52.5" customHeight="1" thickBot="1" x14ac:dyDescent="0.25">
      <c r="A70" s="403" t="s">
        <v>75</v>
      </c>
      <c r="B70" s="404"/>
      <c r="C70" s="404"/>
      <c r="D70" s="404"/>
      <c r="E70" s="404"/>
      <c r="F70" s="404"/>
      <c r="G70" s="404"/>
      <c r="H70" s="404"/>
      <c r="I70" s="404"/>
      <c r="J70" s="405"/>
      <c r="K70" s="28"/>
      <c r="L70" s="28"/>
      <c r="M70" s="28"/>
      <c r="N70" s="28"/>
      <c r="O70" s="28"/>
      <c r="P70" s="28"/>
      <c r="Q70" s="28"/>
      <c r="R70" s="28"/>
      <c r="XFD70" s="225"/>
    </row>
    <row r="71" spans="1:18 16384:16384" s="281" customFormat="1" ht="19.5" customHeight="1" x14ac:dyDescent="0.25">
      <c r="A71" s="32"/>
      <c r="B71" s="291"/>
      <c r="C71" s="48"/>
      <c r="D71" s="146"/>
      <c r="E71" s="146"/>
      <c r="F71" s="146"/>
      <c r="G71" s="292"/>
      <c r="H71" s="293"/>
      <c r="I71" s="293"/>
      <c r="J71" s="74"/>
      <c r="K71" s="74"/>
      <c r="L71" s="74"/>
      <c r="M71" s="74"/>
      <c r="N71" s="74"/>
      <c r="O71" s="74"/>
      <c r="P71" s="74"/>
      <c r="Q71" s="74"/>
      <c r="R71" s="74"/>
    </row>
    <row r="72" spans="1:18 16384:16384" ht="30" customHeight="1" x14ac:dyDescent="0.2">
      <c r="A72" s="437" t="s">
        <v>10</v>
      </c>
      <c r="B72" s="437"/>
      <c r="C72" s="437"/>
      <c r="D72" s="437"/>
      <c r="E72" s="437"/>
      <c r="F72" s="437"/>
      <c r="G72" s="437"/>
      <c r="H72" s="437"/>
      <c r="I72" s="437"/>
      <c r="J72" s="437"/>
      <c r="K72" s="6"/>
      <c r="L72" s="6"/>
      <c r="M72" s="6"/>
      <c r="N72" s="6"/>
      <c r="O72" s="6"/>
      <c r="P72" s="6"/>
      <c r="Q72" s="6"/>
      <c r="R72" s="6"/>
    </row>
    <row r="73" spans="1:18 16384:16384" s="25" customFormat="1" ht="30" customHeight="1" x14ac:dyDescent="0.35">
      <c r="A73" s="326"/>
      <c r="B73" s="326"/>
      <c r="C73" s="326"/>
      <c r="D73" s="326"/>
      <c r="E73" s="354" t="s">
        <v>138</v>
      </c>
      <c r="F73" s="354"/>
      <c r="G73" s="354"/>
      <c r="H73" s="355"/>
      <c r="I73" s="355"/>
      <c r="J73" s="355"/>
      <c r="K73" s="24"/>
      <c r="L73" s="24"/>
      <c r="M73" s="24"/>
      <c r="N73" s="24"/>
      <c r="O73" s="24"/>
      <c r="P73" s="24"/>
      <c r="Q73" s="24"/>
      <c r="R73" s="24"/>
      <c r="XFD73" s="278"/>
    </row>
    <row r="74" spans="1:18 16384:16384" s="27" customFormat="1" ht="35.25" customHeight="1" x14ac:dyDescent="0.35">
      <c r="A74" s="59"/>
      <c r="B74" s="49" t="s">
        <v>25</v>
      </c>
      <c r="C74" s="99">
        <v>2</v>
      </c>
      <c r="D74" s="333" t="s">
        <v>44</v>
      </c>
      <c r="E74" s="338">
        <f>IF(D74="Yes",C74,0)</f>
        <v>0</v>
      </c>
      <c r="F74" s="334" t="s">
        <v>44</v>
      </c>
      <c r="G74" s="331">
        <f>IF(F74="Yes",C74,0)</f>
        <v>0</v>
      </c>
      <c r="H74" s="362"/>
      <c r="I74" s="362"/>
      <c r="J74" s="263" t="s">
        <v>101</v>
      </c>
      <c r="K74" s="26"/>
      <c r="L74" s="26"/>
      <c r="M74" s="24">
        <f>IF(F74="NO",C74,0)</f>
        <v>0</v>
      </c>
      <c r="N74" s="24">
        <f>IF(F74="Choose one",C74,0)</f>
        <v>2</v>
      </c>
      <c r="O74" s="26"/>
      <c r="P74" s="26"/>
      <c r="Q74" s="26"/>
      <c r="R74" s="26"/>
      <c r="XFD74" s="280"/>
    </row>
    <row r="75" spans="1:18 16384:16384" s="27" customFormat="1" ht="50.1" customHeight="1" x14ac:dyDescent="0.35">
      <c r="A75" s="37"/>
      <c r="B75" s="50" t="s">
        <v>158</v>
      </c>
      <c r="C75" s="100">
        <v>5</v>
      </c>
      <c r="D75" s="333" t="s">
        <v>44</v>
      </c>
      <c r="E75" s="339">
        <f>IF(D75="Yes",C75,0)</f>
        <v>0</v>
      </c>
      <c r="F75" s="335" t="s">
        <v>44</v>
      </c>
      <c r="G75" s="331">
        <f>IF(F75="Yes",C75,0)</f>
        <v>0</v>
      </c>
      <c r="H75" s="352"/>
      <c r="I75" s="353"/>
      <c r="J75" s="271" t="s">
        <v>101</v>
      </c>
      <c r="K75" s="26"/>
      <c r="L75" s="26"/>
      <c r="M75" s="24">
        <f>IF(F75="NO",C75,0)</f>
        <v>0</v>
      </c>
      <c r="N75" s="24">
        <f>IF(F75="Choose one",C75,0)</f>
        <v>5</v>
      </c>
      <c r="O75" s="26"/>
      <c r="P75" s="26"/>
      <c r="Q75" s="26"/>
      <c r="R75" s="26"/>
      <c r="XFD75" s="280"/>
    </row>
    <row r="76" spans="1:18 16384:16384" s="27" customFormat="1" ht="35.25" customHeight="1" x14ac:dyDescent="0.35">
      <c r="A76" s="59"/>
      <c r="B76" s="49" t="s">
        <v>115</v>
      </c>
      <c r="C76" s="99">
        <v>1</v>
      </c>
      <c r="D76" s="333" t="s">
        <v>44</v>
      </c>
      <c r="E76" s="339">
        <f>IF(D76="Yes",C76,0)</f>
        <v>0</v>
      </c>
      <c r="F76" s="335" t="s">
        <v>44</v>
      </c>
      <c r="G76" s="331">
        <f>IF(F76="Yes",C76,0)</f>
        <v>0</v>
      </c>
      <c r="H76" s="362"/>
      <c r="I76" s="362"/>
      <c r="J76" s="263" t="s">
        <v>101</v>
      </c>
      <c r="K76" s="26"/>
      <c r="L76" s="26"/>
      <c r="M76" s="24">
        <f>IF(F76="NO",C76,0)</f>
        <v>0</v>
      </c>
      <c r="N76" s="24">
        <f>IF(F76="Choose one",C76,0)</f>
        <v>1</v>
      </c>
      <c r="O76" s="26"/>
      <c r="P76" s="26"/>
      <c r="Q76" s="26"/>
      <c r="R76" s="26"/>
      <c r="XFD76" s="280"/>
    </row>
    <row r="77" spans="1:18 16384:16384" s="299" customFormat="1" ht="35.25" customHeight="1" x14ac:dyDescent="0.2">
      <c r="A77" s="301"/>
      <c r="B77" s="346" t="s">
        <v>145</v>
      </c>
      <c r="C77" s="302"/>
      <c r="D77" s="333" t="s">
        <v>44</v>
      </c>
      <c r="E77" s="340"/>
      <c r="F77" s="335" t="s">
        <v>44</v>
      </c>
      <c r="G77" s="332"/>
      <c r="H77" s="446"/>
      <c r="I77" s="447"/>
      <c r="J77" s="303"/>
      <c r="K77" s="30"/>
      <c r="L77" s="30"/>
      <c r="M77" s="30"/>
      <c r="N77" s="30"/>
      <c r="O77" s="30"/>
      <c r="P77" s="30"/>
      <c r="Q77" s="30"/>
      <c r="R77" s="30"/>
    </row>
    <row r="78" spans="1:18 16384:16384" s="29" customFormat="1" ht="27.95" customHeight="1" thickBot="1" x14ac:dyDescent="0.3">
      <c r="A78" s="66"/>
      <c r="B78" s="235" t="s">
        <v>42</v>
      </c>
      <c r="C78" s="103">
        <f>SUM(C74:C76)</f>
        <v>8</v>
      </c>
      <c r="D78" s="103"/>
      <c r="E78" s="234">
        <f>SUM(E74:E76)</f>
        <v>0</v>
      </c>
      <c r="F78" s="103"/>
      <c r="G78" s="102">
        <f>SUM(G74:G76)</f>
        <v>0</v>
      </c>
      <c r="H78" s="67"/>
      <c r="I78" s="67"/>
      <c r="J78" s="67"/>
      <c r="K78" s="28"/>
      <c r="L78" s="28"/>
      <c r="M78" s="28">
        <f>SUM(M74:M76)</f>
        <v>0</v>
      </c>
      <c r="N78" s="28">
        <f>SUM(N74:N76)</f>
        <v>8</v>
      </c>
      <c r="O78" s="28">
        <f>SUM(M78:N78)</f>
        <v>8</v>
      </c>
      <c r="P78" s="28"/>
      <c r="Q78" s="28"/>
      <c r="R78" s="28"/>
      <c r="XFD78" s="225"/>
    </row>
    <row r="79" spans="1:18 16384:16384" s="29" customFormat="1" ht="23.25" customHeight="1" thickBot="1" x14ac:dyDescent="0.25">
      <c r="A79" s="438" t="s">
        <v>74</v>
      </c>
      <c r="B79" s="439"/>
      <c r="C79" s="439"/>
      <c r="D79" s="439"/>
      <c r="E79" s="439"/>
      <c r="F79" s="439"/>
      <c r="G79" s="439"/>
      <c r="H79" s="439"/>
      <c r="I79" s="439"/>
      <c r="J79" s="440"/>
      <c r="K79" s="28"/>
      <c r="L79" s="28"/>
      <c r="M79" s="28"/>
      <c r="N79" s="28"/>
      <c r="O79" s="28"/>
      <c r="P79" s="28"/>
      <c r="Q79" s="28"/>
      <c r="R79" s="28"/>
      <c r="XFD79" s="225"/>
    </row>
    <row r="80" spans="1:18 16384:16384" s="29" customFormat="1" ht="52.5" customHeight="1" thickBot="1" x14ac:dyDescent="0.25">
      <c r="A80" s="403" t="s">
        <v>75</v>
      </c>
      <c r="B80" s="404"/>
      <c r="C80" s="404"/>
      <c r="D80" s="404"/>
      <c r="E80" s="404"/>
      <c r="F80" s="404"/>
      <c r="G80" s="404"/>
      <c r="H80" s="404"/>
      <c r="I80" s="404"/>
      <c r="J80" s="405"/>
      <c r="K80" s="28"/>
      <c r="L80" s="28"/>
      <c r="M80" s="28"/>
      <c r="N80" s="28"/>
      <c r="O80" s="28"/>
      <c r="P80" s="28"/>
      <c r="Q80" s="28"/>
      <c r="R80" s="28"/>
      <c r="XFD80" s="225"/>
    </row>
    <row r="81" spans="1:18 16384:16384" s="281" customFormat="1" ht="18.75" customHeight="1" x14ac:dyDescent="0.25">
      <c r="A81" s="32"/>
      <c r="B81" s="291"/>
      <c r="C81" s="48"/>
      <c r="D81" s="146"/>
      <c r="E81" s="146"/>
      <c r="F81" s="146"/>
      <c r="G81" s="292"/>
      <c r="H81" s="293"/>
      <c r="I81" s="293"/>
      <c r="J81" s="74"/>
      <c r="K81" s="74"/>
      <c r="L81" s="74"/>
      <c r="M81" s="74"/>
      <c r="N81" s="74"/>
      <c r="O81" s="74"/>
      <c r="P81" s="74"/>
      <c r="Q81" s="74"/>
      <c r="R81" s="74"/>
    </row>
    <row r="82" spans="1:18 16384:16384" ht="30" customHeight="1" x14ac:dyDescent="0.2">
      <c r="A82" s="431" t="s">
        <v>11</v>
      </c>
      <c r="B82" s="431"/>
      <c r="C82" s="431"/>
      <c r="D82" s="431"/>
      <c r="E82" s="431"/>
      <c r="F82" s="431"/>
      <c r="G82" s="431"/>
      <c r="H82" s="431"/>
      <c r="I82" s="431"/>
      <c r="J82" s="431"/>
      <c r="K82" s="6"/>
      <c r="L82" s="6"/>
      <c r="M82" s="6"/>
      <c r="N82" s="6"/>
      <c r="O82" s="6"/>
      <c r="P82" s="6"/>
      <c r="Q82" s="6"/>
      <c r="R82" s="6"/>
    </row>
    <row r="83" spans="1:18 16384:16384" s="139" customFormat="1" ht="26.25" customHeight="1" x14ac:dyDescent="0.25">
      <c r="A83" s="328"/>
      <c r="B83" s="328"/>
      <c r="C83" s="328"/>
      <c r="D83" s="328"/>
      <c r="E83" s="356" t="s">
        <v>138</v>
      </c>
      <c r="F83" s="356"/>
      <c r="G83" s="356"/>
      <c r="H83" s="357"/>
      <c r="I83" s="357"/>
      <c r="J83" s="357"/>
      <c r="K83" s="138"/>
      <c r="L83" s="138"/>
      <c r="M83" s="138"/>
      <c r="N83" s="138"/>
      <c r="O83" s="138"/>
      <c r="P83" s="138"/>
      <c r="Q83" s="138"/>
      <c r="R83" s="138"/>
      <c r="XFD83" s="279"/>
    </row>
    <row r="84" spans="1:18 16384:16384" s="27" customFormat="1" ht="50.1" customHeight="1" x14ac:dyDescent="0.35">
      <c r="A84" s="58"/>
      <c r="B84" s="49" t="s">
        <v>183</v>
      </c>
      <c r="C84" s="99">
        <v>1</v>
      </c>
      <c r="D84" s="333" t="s">
        <v>44</v>
      </c>
      <c r="E84" s="336">
        <f t="shared" ref="E84:E90" si="8">IF(D84="Yes",C84,0)</f>
        <v>0</v>
      </c>
      <c r="F84" s="342" t="s">
        <v>44</v>
      </c>
      <c r="G84" s="341">
        <f t="shared" ref="G84:G90" si="9">IF(F84="Yes",C84,0)</f>
        <v>0</v>
      </c>
      <c r="H84" s="360"/>
      <c r="I84" s="360"/>
      <c r="J84" s="260" t="s">
        <v>99</v>
      </c>
      <c r="K84" s="26"/>
      <c r="L84" s="26"/>
      <c r="M84" s="24">
        <f t="shared" ref="M84:M90" si="10">IF(F84="NO",C84,0)</f>
        <v>0</v>
      </c>
      <c r="N84" s="24">
        <f t="shared" ref="N84:N90" si="11">IF(F84="Choose one",C84,0)</f>
        <v>1</v>
      </c>
      <c r="O84" s="26"/>
      <c r="P84" s="26"/>
      <c r="Q84" s="26"/>
      <c r="R84" s="26"/>
      <c r="XFD84" s="280"/>
    </row>
    <row r="85" spans="1:18 16384:16384" s="27" customFormat="1" ht="33" customHeight="1" x14ac:dyDescent="0.35">
      <c r="A85" s="60"/>
      <c r="B85" s="50" t="s">
        <v>116</v>
      </c>
      <c r="C85" s="100">
        <v>1</v>
      </c>
      <c r="D85" s="333" t="s">
        <v>44</v>
      </c>
      <c r="E85" s="337">
        <f t="shared" si="8"/>
        <v>0</v>
      </c>
      <c r="F85" s="306" t="s">
        <v>44</v>
      </c>
      <c r="G85" s="341">
        <f t="shared" si="9"/>
        <v>0</v>
      </c>
      <c r="H85" s="358"/>
      <c r="I85" s="359"/>
      <c r="J85" s="271" t="s">
        <v>99</v>
      </c>
      <c r="K85" s="26"/>
      <c r="L85" s="26"/>
      <c r="M85" s="24">
        <f t="shared" si="10"/>
        <v>0</v>
      </c>
      <c r="N85" s="24">
        <f t="shared" si="11"/>
        <v>1</v>
      </c>
      <c r="O85" s="26"/>
      <c r="P85" s="26"/>
      <c r="Q85" s="26"/>
      <c r="R85" s="26"/>
      <c r="XFD85" s="280"/>
    </row>
    <row r="86" spans="1:18 16384:16384" s="27" customFormat="1" ht="33.75" customHeight="1" x14ac:dyDescent="0.35">
      <c r="A86" s="59"/>
      <c r="B86" s="49" t="s">
        <v>117</v>
      </c>
      <c r="C86" s="99">
        <v>2</v>
      </c>
      <c r="D86" s="333" t="s">
        <v>44</v>
      </c>
      <c r="E86" s="337">
        <f t="shared" si="8"/>
        <v>0</v>
      </c>
      <c r="F86" s="306" t="s">
        <v>44</v>
      </c>
      <c r="G86" s="341">
        <f t="shared" si="9"/>
        <v>0</v>
      </c>
      <c r="H86" s="360"/>
      <c r="I86" s="360"/>
      <c r="J86" s="263" t="s">
        <v>101</v>
      </c>
      <c r="K86" s="26"/>
      <c r="L86" s="26"/>
      <c r="M86" s="24">
        <f t="shared" si="10"/>
        <v>0</v>
      </c>
      <c r="N86" s="24">
        <f t="shared" si="11"/>
        <v>2</v>
      </c>
      <c r="O86" s="26"/>
      <c r="P86" s="26"/>
      <c r="Q86" s="26"/>
      <c r="R86" s="26"/>
      <c r="XFD86" s="280"/>
    </row>
    <row r="87" spans="1:18 16384:16384" s="27" customFormat="1" ht="60" customHeight="1" x14ac:dyDescent="0.35">
      <c r="A87" s="37"/>
      <c r="B87" s="50" t="s">
        <v>148</v>
      </c>
      <c r="C87" s="100">
        <v>5</v>
      </c>
      <c r="D87" s="333" t="s">
        <v>44</v>
      </c>
      <c r="E87" s="337">
        <f t="shared" si="8"/>
        <v>0</v>
      </c>
      <c r="F87" s="306" t="s">
        <v>44</v>
      </c>
      <c r="G87" s="341">
        <f t="shared" si="9"/>
        <v>0</v>
      </c>
      <c r="H87" s="358"/>
      <c r="I87" s="359"/>
      <c r="J87" s="271" t="s">
        <v>101</v>
      </c>
      <c r="K87" s="26"/>
      <c r="L87" s="26"/>
      <c r="M87" s="24">
        <f t="shared" si="10"/>
        <v>0</v>
      </c>
      <c r="N87" s="24">
        <f t="shared" si="11"/>
        <v>5</v>
      </c>
      <c r="O87" s="26"/>
      <c r="P87" s="26"/>
      <c r="Q87" s="26"/>
      <c r="R87" s="26"/>
      <c r="XFD87" s="280"/>
    </row>
    <row r="88" spans="1:18 16384:16384" s="27" customFormat="1" ht="59.25" customHeight="1" x14ac:dyDescent="0.35">
      <c r="A88" s="59"/>
      <c r="B88" s="49" t="s">
        <v>118</v>
      </c>
      <c r="C88" s="99">
        <v>2</v>
      </c>
      <c r="D88" s="333" t="s">
        <v>44</v>
      </c>
      <c r="E88" s="337">
        <f t="shared" si="8"/>
        <v>0</v>
      </c>
      <c r="F88" s="306" t="s">
        <v>44</v>
      </c>
      <c r="G88" s="341">
        <f t="shared" si="9"/>
        <v>0</v>
      </c>
      <c r="H88" s="360"/>
      <c r="I88" s="360"/>
      <c r="J88" s="263" t="s">
        <v>101</v>
      </c>
      <c r="K88" s="26"/>
      <c r="L88" s="26"/>
      <c r="M88" s="24">
        <f t="shared" si="10"/>
        <v>0</v>
      </c>
      <c r="N88" s="24">
        <f t="shared" si="11"/>
        <v>2</v>
      </c>
      <c r="O88" s="26"/>
      <c r="P88" s="26"/>
      <c r="Q88" s="26"/>
      <c r="R88" s="26"/>
      <c r="XFD88" s="280"/>
    </row>
    <row r="89" spans="1:18 16384:16384" s="27" customFormat="1" ht="46.5" customHeight="1" x14ac:dyDescent="0.35">
      <c r="A89" s="60"/>
      <c r="B89" s="50" t="s">
        <v>149</v>
      </c>
      <c r="C89" s="100">
        <v>5</v>
      </c>
      <c r="D89" s="333" t="s">
        <v>44</v>
      </c>
      <c r="E89" s="337">
        <f t="shared" si="8"/>
        <v>0</v>
      </c>
      <c r="F89" s="306" t="s">
        <v>44</v>
      </c>
      <c r="G89" s="341">
        <f t="shared" si="9"/>
        <v>0</v>
      </c>
      <c r="H89" s="358"/>
      <c r="I89" s="359"/>
      <c r="J89" s="271" t="s">
        <v>99</v>
      </c>
      <c r="K89" s="26"/>
      <c r="L89" s="26"/>
      <c r="M89" s="24">
        <f t="shared" si="10"/>
        <v>0</v>
      </c>
      <c r="N89" s="24">
        <f t="shared" si="11"/>
        <v>5</v>
      </c>
      <c r="O89" s="26"/>
      <c r="P89" s="26"/>
      <c r="Q89" s="26"/>
      <c r="R89" s="26"/>
      <c r="XFD89" s="280"/>
    </row>
    <row r="90" spans="1:18 16384:16384" s="27" customFormat="1" ht="44.25" customHeight="1" x14ac:dyDescent="0.35">
      <c r="A90" s="58"/>
      <c r="B90" s="49" t="s">
        <v>150</v>
      </c>
      <c r="C90" s="99">
        <v>2</v>
      </c>
      <c r="D90" s="333" t="s">
        <v>44</v>
      </c>
      <c r="E90" s="337">
        <f t="shared" si="8"/>
        <v>0</v>
      </c>
      <c r="F90" s="306" t="s">
        <v>44</v>
      </c>
      <c r="G90" s="341">
        <f t="shared" si="9"/>
        <v>0</v>
      </c>
      <c r="H90" s="360"/>
      <c r="I90" s="360"/>
      <c r="J90" s="260" t="s">
        <v>99</v>
      </c>
      <c r="K90" s="26"/>
      <c r="L90" s="26"/>
      <c r="M90" s="24">
        <f t="shared" si="10"/>
        <v>0</v>
      </c>
      <c r="N90" s="24">
        <f t="shared" si="11"/>
        <v>2</v>
      </c>
      <c r="O90" s="26"/>
      <c r="P90" s="26"/>
      <c r="Q90" s="26"/>
      <c r="R90" s="26"/>
      <c r="XFD90" s="280"/>
    </row>
    <row r="91" spans="1:18 16384:16384" s="299" customFormat="1" ht="35.25" customHeight="1" x14ac:dyDescent="0.2">
      <c r="A91" s="301"/>
      <c r="B91" s="346" t="s">
        <v>145</v>
      </c>
      <c r="C91" s="302"/>
      <c r="D91" s="333" t="s">
        <v>44</v>
      </c>
      <c r="E91" s="321"/>
      <c r="F91" s="306" t="s">
        <v>44</v>
      </c>
      <c r="G91" s="332"/>
      <c r="H91" s="446"/>
      <c r="I91" s="447"/>
      <c r="J91" s="303"/>
      <c r="K91" s="30"/>
      <c r="L91" s="30"/>
      <c r="M91" s="30"/>
      <c r="N91" s="30"/>
      <c r="O91" s="30"/>
      <c r="P91" s="30"/>
      <c r="Q91" s="30"/>
      <c r="R91" s="30"/>
    </row>
    <row r="92" spans="1:18 16384:16384" s="29" customFormat="1" ht="27.95" customHeight="1" thickBot="1" x14ac:dyDescent="0.3">
      <c r="A92" s="66"/>
      <c r="B92" s="235" t="s">
        <v>42</v>
      </c>
      <c r="C92" s="103">
        <f>SUM(C84:C90)</f>
        <v>18</v>
      </c>
      <c r="D92" s="103"/>
      <c r="E92" s="234">
        <f>SUM(E84:E90)</f>
        <v>0</v>
      </c>
      <c r="F92" s="103"/>
      <c r="G92" s="104">
        <f>SUM(G84:G90)</f>
        <v>0</v>
      </c>
      <c r="H92" s="67"/>
      <c r="I92" s="67"/>
      <c r="J92" s="67"/>
      <c r="K92" s="28"/>
      <c r="L92" s="28"/>
      <c r="M92" s="28">
        <f>SUM(M84:M90)</f>
        <v>0</v>
      </c>
      <c r="N92" s="28">
        <f>SUM(N84:N90)</f>
        <v>18</v>
      </c>
      <c r="O92" s="28">
        <f>SUM(M92:N92)</f>
        <v>18</v>
      </c>
      <c r="P92" s="28"/>
      <c r="Q92" s="28"/>
      <c r="R92" s="28"/>
      <c r="XFD92" s="225"/>
    </row>
    <row r="93" spans="1:18 16384:16384" s="29" customFormat="1" ht="23.25" customHeight="1" thickBot="1" x14ac:dyDescent="0.25">
      <c r="A93" s="417" t="s">
        <v>74</v>
      </c>
      <c r="B93" s="418"/>
      <c r="C93" s="418"/>
      <c r="D93" s="418"/>
      <c r="E93" s="418"/>
      <c r="F93" s="418"/>
      <c r="G93" s="418"/>
      <c r="H93" s="418"/>
      <c r="I93" s="418"/>
      <c r="J93" s="419"/>
      <c r="K93" s="28"/>
      <c r="L93" s="28"/>
      <c r="M93" s="28"/>
      <c r="N93" s="28"/>
      <c r="O93" s="28"/>
      <c r="P93" s="28"/>
      <c r="Q93" s="28"/>
      <c r="R93" s="28"/>
      <c r="XFD93" s="225"/>
    </row>
    <row r="94" spans="1:18 16384:16384" s="29" customFormat="1" ht="52.5" customHeight="1" thickBot="1" x14ac:dyDescent="0.25">
      <c r="A94" s="403" t="s">
        <v>75</v>
      </c>
      <c r="B94" s="404"/>
      <c r="C94" s="404"/>
      <c r="D94" s="404"/>
      <c r="E94" s="404"/>
      <c r="F94" s="404"/>
      <c r="G94" s="404"/>
      <c r="H94" s="404"/>
      <c r="I94" s="404"/>
      <c r="J94" s="405"/>
      <c r="K94" s="28"/>
      <c r="L94" s="28"/>
      <c r="M94" s="28"/>
      <c r="N94" s="28"/>
      <c r="O94" s="28"/>
      <c r="P94" s="28"/>
      <c r="Q94" s="28"/>
      <c r="R94" s="28"/>
      <c r="XFD94" s="225"/>
    </row>
    <row r="95" spans="1:18 16384:16384" s="281" customFormat="1" ht="17.25" customHeight="1" x14ac:dyDescent="0.25">
      <c r="A95" s="32"/>
      <c r="B95" s="291"/>
      <c r="C95" s="48"/>
      <c r="D95" s="146"/>
      <c r="E95" s="146"/>
      <c r="F95" s="146"/>
      <c r="G95" s="292"/>
      <c r="H95" s="293"/>
      <c r="I95" s="293"/>
      <c r="J95" s="74"/>
      <c r="K95" s="74"/>
      <c r="L95" s="74"/>
      <c r="M95" s="74"/>
      <c r="N95" s="74"/>
      <c r="O95" s="74"/>
      <c r="P95" s="74"/>
      <c r="Q95" s="74"/>
      <c r="R95" s="74"/>
    </row>
    <row r="96" spans="1:18 16384:16384" ht="30" customHeight="1" x14ac:dyDescent="0.2">
      <c r="A96" s="441" t="s">
        <v>12</v>
      </c>
      <c r="B96" s="441"/>
      <c r="C96" s="441"/>
      <c r="D96" s="441"/>
      <c r="E96" s="441"/>
      <c r="F96" s="441"/>
      <c r="G96" s="441"/>
      <c r="H96" s="441"/>
      <c r="I96" s="441"/>
      <c r="J96" s="441"/>
      <c r="K96" s="6"/>
      <c r="L96" s="6"/>
      <c r="M96" s="6"/>
      <c r="N96" s="6"/>
      <c r="O96" s="6"/>
      <c r="P96" s="6"/>
      <c r="Q96" s="6"/>
      <c r="R96" s="6"/>
    </row>
    <row r="97" spans="1:18 16384:16384" s="139" customFormat="1" ht="26.25" customHeight="1" x14ac:dyDescent="0.25">
      <c r="A97" s="328"/>
      <c r="B97" s="328"/>
      <c r="C97" s="328"/>
      <c r="D97" s="328"/>
      <c r="E97" s="356" t="s">
        <v>138</v>
      </c>
      <c r="F97" s="356"/>
      <c r="G97" s="356"/>
      <c r="H97" s="357"/>
      <c r="I97" s="357"/>
      <c r="J97" s="357"/>
      <c r="K97" s="138"/>
      <c r="L97" s="138"/>
      <c r="M97" s="138"/>
      <c r="N97" s="138"/>
      <c r="O97" s="138"/>
      <c r="P97" s="138"/>
      <c r="Q97" s="138"/>
      <c r="R97" s="138"/>
      <c r="XFD97" s="279"/>
    </row>
    <row r="98" spans="1:18 16384:16384" s="27" customFormat="1" ht="49.5" customHeight="1" x14ac:dyDescent="0.35">
      <c r="A98" s="58"/>
      <c r="B98" s="49" t="s">
        <v>151</v>
      </c>
      <c r="C98" s="99">
        <v>5</v>
      </c>
      <c r="D98" s="333" t="s">
        <v>44</v>
      </c>
      <c r="E98" s="336">
        <f t="shared" ref="E98:E104" si="12">IF(D98="Yes",C98,0)</f>
        <v>0</v>
      </c>
      <c r="F98" s="342" t="s">
        <v>44</v>
      </c>
      <c r="G98" s="331">
        <f t="shared" ref="G98:G104" si="13">IF(F98="Yes",C98,0)</f>
        <v>0</v>
      </c>
      <c r="H98" s="361"/>
      <c r="I98" s="361"/>
      <c r="J98" s="260" t="s">
        <v>99</v>
      </c>
      <c r="K98" s="26"/>
      <c r="L98" s="26"/>
      <c r="M98" s="24">
        <f>IF(F177="NO",C177,0)</f>
        <v>0</v>
      </c>
      <c r="N98" s="24">
        <f>IF(F177="Choose one",C177,0)</f>
        <v>4</v>
      </c>
      <c r="O98" s="26"/>
      <c r="P98" s="26"/>
      <c r="Q98" s="26"/>
      <c r="R98" s="26"/>
      <c r="XFD98" s="280"/>
    </row>
    <row r="99" spans="1:18 16384:16384" s="27" customFormat="1" ht="44.25" customHeight="1" x14ac:dyDescent="0.35">
      <c r="A99" s="37"/>
      <c r="B99" s="50" t="s">
        <v>26</v>
      </c>
      <c r="C99" s="100">
        <v>1</v>
      </c>
      <c r="D99" s="333" t="s">
        <v>44</v>
      </c>
      <c r="E99" s="337">
        <f t="shared" si="12"/>
        <v>0</v>
      </c>
      <c r="F99" s="306" t="s">
        <v>44</v>
      </c>
      <c r="G99" s="331">
        <f t="shared" si="13"/>
        <v>0</v>
      </c>
      <c r="H99" s="365"/>
      <c r="I99" s="366"/>
      <c r="J99" s="271" t="s">
        <v>101</v>
      </c>
      <c r="K99" s="26"/>
      <c r="L99" s="26"/>
      <c r="M99" s="24">
        <f>IF(F178="NO",C178,0)</f>
        <v>0</v>
      </c>
      <c r="N99" s="24">
        <f>IF(F178="Choose one",C178,0)</f>
        <v>5</v>
      </c>
      <c r="O99" s="26"/>
      <c r="P99" s="26"/>
      <c r="Q99" s="26"/>
      <c r="R99" s="26"/>
      <c r="XFD99" s="280"/>
    </row>
    <row r="100" spans="1:18 16384:16384" s="27" customFormat="1" ht="39.75" customHeight="1" x14ac:dyDescent="0.35">
      <c r="A100" s="59"/>
      <c r="B100" s="49" t="s">
        <v>27</v>
      </c>
      <c r="C100" s="99">
        <v>1</v>
      </c>
      <c r="D100" s="333" t="s">
        <v>44</v>
      </c>
      <c r="E100" s="337">
        <f t="shared" si="12"/>
        <v>0</v>
      </c>
      <c r="F100" s="306" t="s">
        <v>44</v>
      </c>
      <c r="G100" s="331">
        <f t="shared" si="13"/>
        <v>0</v>
      </c>
      <c r="H100" s="361"/>
      <c r="I100" s="361"/>
      <c r="J100" s="263" t="s">
        <v>101</v>
      </c>
      <c r="K100" s="26"/>
      <c r="L100" s="26"/>
      <c r="M100" s="24">
        <f>IF(F179="NO",C179,0)</f>
        <v>0</v>
      </c>
      <c r="N100" s="24">
        <f>IF(F179="Choose one",C179,0)</f>
        <v>1</v>
      </c>
      <c r="O100" s="26"/>
      <c r="P100" s="26"/>
      <c r="Q100" s="26"/>
      <c r="R100" s="26"/>
      <c r="XFD100" s="280"/>
    </row>
    <row r="101" spans="1:18 16384:16384" s="27" customFormat="1" ht="50.1" customHeight="1" x14ac:dyDescent="0.35">
      <c r="A101" s="37"/>
      <c r="B101" s="50" t="s">
        <v>152</v>
      </c>
      <c r="C101" s="106">
        <v>5</v>
      </c>
      <c r="D101" s="333" t="s">
        <v>44</v>
      </c>
      <c r="E101" s="337">
        <f t="shared" si="12"/>
        <v>0</v>
      </c>
      <c r="F101" s="306" t="s">
        <v>44</v>
      </c>
      <c r="G101" s="331">
        <f t="shared" si="13"/>
        <v>0</v>
      </c>
      <c r="H101" s="365"/>
      <c r="I101" s="366"/>
      <c r="J101" s="271" t="s">
        <v>99</v>
      </c>
      <c r="K101" s="26"/>
      <c r="L101" s="26"/>
      <c r="M101" s="24"/>
      <c r="N101" s="24"/>
      <c r="O101" s="26"/>
      <c r="P101" s="26"/>
      <c r="Q101" s="26"/>
      <c r="R101" s="26"/>
      <c r="XFD101" s="280"/>
    </row>
    <row r="102" spans="1:18 16384:16384" s="27" customFormat="1" ht="53.25" customHeight="1" x14ac:dyDescent="0.35">
      <c r="A102" s="58"/>
      <c r="B102" s="49" t="s">
        <v>153</v>
      </c>
      <c r="C102" s="99">
        <v>5</v>
      </c>
      <c r="D102" s="333" t="s">
        <v>44</v>
      </c>
      <c r="E102" s="337">
        <f t="shared" si="12"/>
        <v>0</v>
      </c>
      <c r="F102" s="306" t="s">
        <v>44</v>
      </c>
      <c r="G102" s="331">
        <f t="shared" si="13"/>
        <v>0</v>
      </c>
      <c r="H102" s="361"/>
      <c r="I102" s="361"/>
      <c r="J102" s="260" t="s">
        <v>99</v>
      </c>
      <c r="K102" s="26"/>
      <c r="L102" s="26"/>
      <c r="M102" s="24"/>
      <c r="N102" s="24"/>
      <c r="O102" s="26"/>
      <c r="P102" s="26"/>
      <c r="Q102" s="26"/>
      <c r="R102" s="26"/>
      <c r="XFD102" s="280"/>
    </row>
    <row r="103" spans="1:18 16384:16384" s="27" customFormat="1" ht="33" customHeight="1" x14ac:dyDescent="0.35">
      <c r="A103" s="60"/>
      <c r="B103" s="50" t="s">
        <v>154</v>
      </c>
      <c r="C103" s="100">
        <v>3</v>
      </c>
      <c r="D103" s="333" t="s">
        <v>44</v>
      </c>
      <c r="E103" s="337">
        <f t="shared" si="12"/>
        <v>0</v>
      </c>
      <c r="F103" s="306" t="s">
        <v>44</v>
      </c>
      <c r="G103" s="331">
        <f t="shared" si="13"/>
        <v>0</v>
      </c>
      <c r="H103" s="365"/>
      <c r="I103" s="366"/>
      <c r="J103" s="271" t="s">
        <v>99</v>
      </c>
      <c r="K103" s="26"/>
      <c r="L103" s="26"/>
      <c r="M103" s="24">
        <f>IF(F180="NO",C180,0)</f>
        <v>0</v>
      </c>
      <c r="N103" s="24">
        <f>IF(F180="Choose one",C180,0)</f>
        <v>1</v>
      </c>
      <c r="O103" s="26"/>
      <c r="P103" s="26"/>
      <c r="Q103" s="26"/>
      <c r="R103" s="26"/>
      <c r="XFD103" s="280"/>
    </row>
    <row r="104" spans="1:18 16384:16384" s="27" customFormat="1" ht="33" customHeight="1" x14ac:dyDescent="0.35">
      <c r="A104" s="59"/>
      <c r="B104" s="49" t="s">
        <v>184</v>
      </c>
      <c r="C104" s="99">
        <v>1</v>
      </c>
      <c r="D104" s="333" t="s">
        <v>44</v>
      </c>
      <c r="E104" s="337">
        <f t="shared" si="12"/>
        <v>0</v>
      </c>
      <c r="F104" s="306" t="s">
        <v>44</v>
      </c>
      <c r="G104" s="331">
        <f t="shared" si="13"/>
        <v>0</v>
      </c>
      <c r="H104" s="361"/>
      <c r="I104" s="361"/>
      <c r="J104" s="263" t="s">
        <v>101</v>
      </c>
      <c r="K104" s="26"/>
      <c r="L104" s="26"/>
      <c r="M104" s="24">
        <f>IF(F181="NO",C181,0)</f>
        <v>0</v>
      </c>
      <c r="N104" s="24">
        <f>IF(F181="Choose one",C181,0)</f>
        <v>1</v>
      </c>
      <c r="O104" s="26"/>
      <c r="P104" s="26"/>
      <c r="Q104" s="26"/>
      <c r="R104" s="26"/>
      <c r="XFD104" s="280"/>
    </row>
    <row r="105" spans="1:18 16384:16384" s="299" customFormat="1" ht="42" customHeight="1" x14ac:dyDescent="0.2">
      <c r="A105" s="301"/>
      <c r="B105" s="346" t="s">
        <v>145</v>
      </c>
      <c r="C105" s="302"/>
      <c r="D105" s="333" t="s">
        <v>44</v>
      </c>
      <c r="E105" s="321"/>
      <c r="F105" s="306" t="s">
        <v>44</v>
      </c>
      <c r="G105" s="332"/>
      <c r="H105" s="446"/>
      <c r="I105" s="447"/>
      <c r="J105" s="303"/>
      <c r="K105" s="30"/>
      <c r="L105" s="30"/>
      <c r="M105" s="30"/>
      <c r="N105" s="30"/>
      <c r="O105" s="30"/>
      <c r="P105" s="30"/>
      <c r="Q105" s="30"/>
      <c r="R105" s="30"/>
    </row>
    <row r="106" spans="1:18 16384:16384" s="27" customFormat="1" ht="27.95" customHeight="1" thickBot="1" x14ac:dyDescent="0.3">
      <c r="A106" s="66"/>
      <c r="B106" s="235" t="s">
        <v>42</v>
      </c>
      <c r="C106" s="103">
        <f>SUM(C98:C104)</f>
        <v>21</v>
      </c>
      <c r="D106" s="103"/>
      <c r="E106" s="234">
        <f>SUM(E98:E104)</f>
        <v>0</v>
      </c>
      <c r="F106" s="103"/>
      <c r="G106" s="102">
        <f>SUM(G98:G104)</f>
        <v>0</v>
      </c>
      <c r="H106" s="67"/>
      <c r="I106" s="67"/>
      <c r="J106" s="67"/>
      <c r="K106" s="26"/>
      <c r="L106" s="26"/>
      <c r="M106" s="26">
        <f>SUM(M98:M104)</f>
        <v>0</v>
      </c>
      <c r="N106" s="26">
        <f>SUM(N98:N104)</f>
        <v>12</v>
      </c>
      <c r="O106" s="26">
        <f>SUM(M106:N106)</f>
        <v>12</v>
      </c>
      <c r="P106" s="26"/>
      <c r="Q106" s="26"/>
      <c r="R106" s="26"/>
      <c r="XFD106" s="280"/>
    </row>
    <row r="107" spans="1:18 16384:16384" s="29" customFormat="1" ht="23.25" customHeight="1" thickBot="1" x14ac:dyDescent="0.25">
      <c r="A107" s="417" t="s">
        <v>74</v>
      </c>
      <c r="B107" s="418"/>
      <c r="C107" s="418"/>
      <c r="D107" s="418"/>
      <c r="E107" s="418"/>
      <c r="F107" s="418"/>
      <c r="G107" s="418"/>
      <c r="H107" s="418"/>
      <c r="I107" s="418"/>
      <c r="J107" s="419"/>
      <c r="K107" s="28"/>
      <c r="L107" s="28"/>
      <c r="M107" s="28"/>
      <c r="N107" s="28"/>
      <c r="O107" s="28"/>
      <c r="P107" s="28"/>
      <c r="Q107" s="28"/>
      <c r="R107" s="28"/>
      <c r="XFD107" s="225"/>
    </row>
    <row r="108" spans="1:18 16384:16384" s="29" customFormat="1" ht="52.5" customHeight="1" thickBot="1" x14ac:dyDescent="0.25">
      <c r="A108" s="403" t="s">
        <v>75</v>
      </c>
      <c r="B108" s="404"/>
      <c r="C108" s="404"/>
      <c r="D108" s="404"/>
      <c r="E108" s="404"/>
      <c r="F108" s="404"/>
      <c r="G108" s="404"/>
      <c r="H108" s="404"/>
      <c r="I108" s="404"/>
      <c r="J108" s="405"/>
      <c r="K108" s="28"/>
      <c r="L108" s="28"/>
      <c r="M108" s="28"/>
      <c r="N108" s="28"/>
      <c r="O108" s="28"/>
      <c r="P108" s="28"/>
      <c r="Q108" s="28"/>
      <c r="R108" s="28"/>
      <c r="XFD108" s="225"/>
    </row>
    <row r="109" spans="1:18 16384:16384" s="281" customFormat="1" ht="18" customHeight="1" x14ac:dyDescent="0.25">
      <c r="A109" s="32"/>
      <c r="B109" s="291"/>
      <c r="C109" s="48"/>
      <c r="D109" s="146"/>
      <c r="E109" s="146"/>
      <c r="F109" s="146"/>
      <c r="G109" s="292"/>
      <c r="H109" s="293"/>
      <c r="I109" s="293"/>
      <c r="J109" s="74"/>
      <c r="K109" s="74"/>
      <c r="L109" s="74"/>
      <c r="M109" s="74"/>
      <c r="N109" s="74"/>
      <c r="O109" s="74"/>
      <c r="P109" s="74"/>
      <c r="Q109" s="74"/>
      <c r="R109" s="74"/>
    </row>
    <row r="110" spans="1:18 16384:16384" ht="30" customHeight="1" x14ac:dyDescent="0.2">
      <c r="A110" s="420" t="s">
        <v>51</v>
      </c>
      <c r="B110" s="420"/>
      <c r="C110" s="420"/>
      <c r="D110" s="420"/>
      <c r="E110" s="420"/>
      <c r="F110" s="420"/>
      <c r="G110" s="420"/>
      <c r="H110" s="420"/>
      <c r="I110" s="420"/>
      <c r="J110" s="420"/>
      <c r="K110" s="7"/>
      <c r="L110" s="7"/>
      <c r="M110" s="7"/>
      <c r="N110" s="7"/>
      <c r="O110" s="7"/>
      <c r="P110" s="7"/>
      <c r="Q110" s="7"/>
      <c r="R110" s="7"/>
    </row>
    <row r="111" spans="1:18 16384:16384" s="139" customFormat="1" ht="26.25" customHeight="1" x14ac:dyDescent="0.25">
      <c r="A111" s="329"/>
      <c r="B111" s="329"/>
      <c r="C111" s="329"/>
      <c r="D111" s="329"/>
      <c r="E111" s="401" t="s">
        <v>138</v>
      </c>
      <c r="F111" s="401"/>
      <c r="G111" s="401"/>
      <c r="H111" s="402"/>
      <c r="I111" s="402"/>
      <c r="J111" s="402"/>
      <c r="K111" s="138"/>
      <c r="L111" s="138"/>
      <c r="M111" s="138"/>
      <c r="N111" s="138"/>
      <c r="O111" s="138"/>
      <c r="P111" s="138"/>
      <c r="Q111" s="138"/>
      <c r="R111" s="138"/>
      <c r="XFD111" s="279"/>
    </row>
    <row r="112" spans="1:18 16384:16384" s="27" customFormat="1" ht="50.1" customHeight="1" x14ac:dyDescent="0.35">
      <c r="A112" s="59"/>
      <c r="B112" s="49" t="s">
        <v>119</v>
      </c>
      <c r="C112" s="99">
        <v>1</v>
      </c>
      <c r="D112" s="333" t="s">
        <v>44</v>
      </c>
      <c r="E112" s="336">
        <f>IF(D112="Yes",C112,0)</f>
        <v>0</v>
      </c>
      <c r="F112" s="342" t="s">
        <v>44</v>
      </c>
      <c r="G112" s="331">
        <f t="shared" ref="G112:G115" si="14">IF(F112="Yes",C112,0)</f>
        <v>0</v>
      </c>
      <c r="H112" s="362"/>
      <c r="I112" s="362"/>
      <c r="J112" s="263" t="s">
        <v>101</v>
      </c>
      <c r="K112" s="26"/>
      <c r="L112" s="26"/>
      <c r="M112" s="24">
        <f t="shared" ref="M112" si="15">IF(F112="NO",C112,0)</f>
        <v>0</v>
      </c>
      <c r="N112" s="24">
        <f t="shared" ref="N112" si="16">IF(F112="Choose one",C112,0)</f>
        <v>1</v>
      </c>
      <c r="O112" s="26"/>
      <c r="P112" s="26"/>
      <c r="Q112" s="26"/>
      <c r="R112" s="26"/>
      <c r="XFD112" s="280"/>
    </row>
    <row r="113" spans="1:18 16384:16384" s="27" customFormat="1" ht="50.1" customHeight="1" x14ac:dyDescent="0.35">
      <c r="A113" s="37"/>
      <c r="B113" s="50" t="s">
        <v>28</v>
      </c>
      <c r="C113" s="100">
        <v>1</v>
      </c>
      <c r="D113" s="333" t="s">
        <v>44</v>
      </c>
      <c r="E113" s="337">
        <f>IF(D113="Yes",C113,0)</f>
        <v>0</v>
      </c>
      <c r="F113" s="306" t="s">
        <v>44</v>
      </c>
      <c r="G113" s="331">
        <f t="shared" si="14"/>
        <v>0</v>
      </c>
      <c r="H113" s="352"/>
      <c r="I113" s="353"/>
      <c r="J113" s="271" t="s">
        <v>101</v>
      </c>
      <c r="K113" s="26"/>
      <c r="L113" s="26"/>
      <c r="M113" s="24">
        <f t="shared" ref="M113:M115" si="17">IF(F113="NO",C113,0)</f>
        <v>0</v>
      </c>
      <c r="N113" s="24">
        <f t="shared" ref="N113:N115" si="18">IF(F113="Choose one",C113,0)</f>
        <v>1</v>
      </c>
      <c r="O113" s="26"/>
      <c r="P113" s="26"/>
      <c r="Q113" s="26"/>
      <c r="R113" s="26"/>
      <c r="XFD113" s="280"/>
    </row>
    <row r="114" spans="1:18 16384:16384" s="27" customFormat="1" ht="50.1" customHeight="1" x14ac:dyDescent="0.35">
      <c r="A114" s="59"/>
      <c r="B114" s="49" t="s">
        <v>155</v>
      </c>
      <c r="C114" s="99">
        <v>2</v>
      </c>
      <c r="D114" s="333" t="s">
        <v>44</v>
      </c>
      <c r="E114" s="337">
        <f>IF(D114="Yes",C114,0)</f>
        <v>0</v>
      </c>
      <c r="F114" s="306" t="s">
        <v>44</v>
      </c>
      <c r="G114" s="331">
        <f t="shared" si="14"/>
        <v>0</v>
      </c>
      <c r="H114" s="362"/>
      <c r="I114" s="362"/>
      <c r="J114" s="263" t="s">
        <v>101</v>
      </c>
      <c r="K114" s="26"/>
      <c r="L114" s="26"/>
      <c r="M114" s="24">
        <f t="shared" si="17"/>
        <v>0</v>
      </c>
      <c r="N114" s="24">
        <f t="shared" si="18"/>
        <v>2</v>
      </c>
      <c r="O114" s="26"/>
      <c r="P114" s="26"/>
      <c r="Q114" s="26"/>
      <c r="R114" s="26"/>
      <c r="XFD114" s="280"/>
    </row>
    <row r="115" spans="1:18 16384:16384" s="27" customFormat="1" ht="50.1" customHeight="1" x14ac:dyDescent="0.35">
      <c r="A115" s="37"/>
      <c r="B115" s="50" t="s">
        <v>156</v>
      </c>
      <c r="C115" s="100">
        <v>2</v>
      </c>
      <c r="D115" s="333" t="s">
        <v>44</v>
      </c>
      <c r="E115" s="337">
        <f>IF(D115="Yes",C115,0)</f>
        <v>0</v>
      </c>
      <c r="F115" s="306" t="s">
        <v>44</v>
      </c>
      <c r="G115" s="331">
        <f t="shared" si="14"/>
        <v>0</v>
      </c>
      <c r="H115" s="352"/>
      <c r="I115" s="353"/>
      <c r="J115" s="271" t="s">
        <v>99</v>
      </c>
      <c r="K115" s="26"/>
      <c r="L115" s="26"/>
      <c r="M115" s="24">
        <f t="shared" si="17"/>
        <v>0</v>
      </c>
      <c r="N115" s="24">
        <f t="shared" si="18"/>
        <v>2</v>
      </c>
      <c r="O115" s="26"/>
      <c r="P115" s="26"/>
      <c r="Q115" s="26"/>
      <c r="R115" s="26"/>
      <c r="XFD115" s="280"/>
    </row>
    <row r="116" spans="1:18 16384:16384" s="299" customFormat="1" ht="35.25" customHeight="1" x14ac:dyDescent="0.2">
      <c r="A116" s="348"/>
      <c r="B116" s="347" t="s">
        <v>145</v>
      </c>
      <c r="C116" s="298"/>
      <c r="D116" s="333" t="s">
        <v>44</v>
      </c>
      <c r="E116" s="321"/>
      <c r="F116" s="306" t="s">
        <v>44</v>
      </c>
      <c r="G116" s="332"/>
      <c r="H116" s="453"/>
      <c r="I116" s="453"/>
      <c r="J116" s="300"/>
      <c r="K116" s="30"/>
      <c r="L116" s="30"/>
      <c r="M116" s="30"/>
      <c r="N116" s="30"/>
      <c r="O116" s="30"/>
      <c r="P116" s="30"/>
      <c r="Q116" s="30"/>
      <c r="R116" s="30"/>
    </row>
    <row r="117" spans="1:18 16384:16384" s="29" customFormat="1" ht="27.95" customHeight="1" thickBot="1" x14ac:dyDescent="0.3">
      <c r="A117" s="66"/>
      <c r="B117" s="235" t="s">
        <v>42</v>
      </c>
      <c r="C117" s="103">
        <f>SUM(C112:C115)</f>
        <v>6</v>
      </c>
      <c r="D117" s="103"/>
      <c r="E117" s="234">
        <f>SUM(E112:E115)</f>
        <v>0</v>
      </c>
      <c r="F117" s="103"/>
      <c r="G117" s="102">
        <f>SUM(G112:G115)</f>
        <v>0</v>
      </c>
      <c r="H117" s="67"/>
      <c r="I117" s="67"/>
      <c r="J117" s="67"/>
      <c r="K117" s="28"/>
      <c r="L117" s="28"/>
      <c r="M117" s="28">
        <f>SUM(M112:M115)</f>
        <v>0</v>
      </c>
      <c r="N117" s="28">
        <f>SUM(N112:N115)</f>
        <v>6</v>
      </c>
      <c r="O117" s="28">
        <f>SUM(M117:N117)</f>
        <v>6</v>
      </c>
      <c r="P117" s="28"/>
      <c r="Q117" s="28"/>
      <c r="R117" s="28"/>
      <c r="XFD117" s="225"/>
    </row>
    <row r="118" spans="1:18 16384:16384" s="29" customFormat="1" ht="23.25" customHeight="1" thickBot="1" x14ac:dyDescent="0.25">
      <c r="A118" s="407" t="s">
        <v>74</v>
      </c>
      <c r="B118" s="408"/>
      <c r="C118" s="408"/>
      <c r="D118" s="408"/>
      <c r="E118" s="408"/>
      <c r="F118" s="408"/>
      <c r="G118" s="408"/>
      <c r="H118" s="408"/>
      <c r="I118" s="408"/>
      <c r="J118" s="409"/>
      <c r="K118" s="28"/>
      <c r="L118" s="28"/>
      <c r="M118" s="28"/>
      <c r="N118" s="28"/>
      <c r="O118" s="28"/>
      <c r="P118" s="28"/>
      <c r="Q118" s="28"/>
      <c r="R118" s="28"/>
      <c r="XFD118" s="225"/>
    </row>
    <row r="119" spans="1:18 16384:16384" s="29" customFormat="1" ht="52.5" customHeight="1" thickBot="1" x14ac:dyDescent="0.25">
      <c r="A119" s="403" t="s">
        <v>75</v>
      </c>
      <c r="B119" s="404"/>
      <c r="C119" s="404"/>
      <c r="D119" s="404"/>
      <c r="E119" s="404"/>
      <c r="F119" s="404"/>
      <c r="G119" s="404"/>
      <c r="H119" s="404"/>
      <c r="I119" s="404"/>
      <c r="J119" s="405"/>
      <c r="K119" s="28"/>
      <c r="L119" s="28"/>
      <c r="M119" s="28"/>
      <c r="N119" s="28"/>
      <c r="O119" s="28"/>
      <c r="P119" s="28"/>
      <c r="Q119" s="28"/>
      <c r="R119" s="28"/>
      <c r="XFD119" s="225"/>
    </row>
    <row r="120" spans="1:18 16384:16384" s="225" customFormat="1" ht="21.75" customHeight="1" thickBot="1" x14ac:dyDescent="0.25">
      <c r="A120" s="295"/>
      <c r="B120" s="295"/>
      <c r="C120" s="295"/>
      <c r="D120" s="295"/>
      <c r="E120" s="295"/>
      <c r="F120" s="295"/>
      <c r="G120" s="295"/>
      <c r="H120" s="295"/>
      <c r="I120" s="295"/>
      <c r="J120" s="295"/>
      <c r="K120" s="73"/>
      <c r="L120" s="73"/>
      <c r="M120" s="73"/>
      <c r="N120" s="73"/>
      <c r="O120" s="73"/>
      <c r="P120" s="73"/>
      <c r="Q120" s="73"/>
      <c r="R120" s="73"/>
    </row>
    <row r="121" spans="1:18 16384:16384" s="5" customFormat="1" ht="9" customHeight="1" x14ac:dyDescent="0.2">
      <c r="A121" s="421" t="s">
        <v>14</v>
      </c>
      <c r="B121" s="421"/>
      <c r="C121" s="421"/>
      <c r="D121" s="421"/>
      <c r="E121" s="421"/>
      <c r="F121" s="421"/>
      <c r="G121" s="421"/>
      <c r="H121" s="421"/>
      <c r="I121" s="421"/>
      <c r="J121" s="421"/>
      <c r="K121" s="7"/>
      <c r="L121" s="7"/>
      <c r="M121" s="7"/>
      <c r="N121" s="7"/>
      <c r="O121" s="7"/>
      <c r="P121" s="7"/>
      <c r="Q121" s="7"/>
      <c r="R121" s="7"/>
      <c r="XFD121" s="281"/>
    </row>
    <row r="122" spans="1:18 16384:16384" ht="30" customHeight="1" x14ac:dyDescent="0.2">
      <c r="A122" s="410"/>
      <c r="B122" s="410"/>
      <c r="C122" s="410"/>
      <c r="D122" s="410"/>
      <c r="E122" s="410"/>
      <c r="F122" s="410"/>
      <c r="G122" s="410"/>
      <c r="H122" s="410"/>
      <c r="I122" s="410"/>
      <c r="J122" s="410"/>
      <c r="K122" s="7"/>
      <c r="L122" s="7"/>
      <c r="M122" s="7"/>
      <c r="N122" s="7"/>
      <c r="O122" s="7"/>
      <c r="P122" s="7"/>
      <c r="Q122" s="7"/>
      <c r="R122" s="7"/>
    </row>
    <row r="123" spans="1:18 16384:16384" s="25" customFormat="1" ht="30" customHeight="1" x14ac:dyDescent="0.35">
      <c r="A123" s="326"/>
      <c r="B123" s="326"/>
      <c r="C123" s="326"/>
      <c r="D123" s="326"/>
      <c r="E123" s="354" t="s">
        <v>138</v>
      </c>
      <c r="F123" s="354"/>
      <c r="G123" s="354"/>
      <c r="H123" s="355"/>
      <c r="I123" s="355"/>
      <c r="J123" s="355"/>
      <c r="K123" s="24"/>
      <c r="L123" s="24"/>
      <c r="M123" s="24"/>
      <c r="N123" s="24"/>
      <c r="O123" s="24"/>
      <c r="P123" s="24"/>
      <c r="Q123" s="24"/>
      <c r="R123" s="24"/>
      <c r="XFD123" s="278"/>
    </row>
    <row r="124" spans="1:18 16384:16384" s="27" customFormat="1" ht="50.1" customHeight="1" x14ac:dyDescent="0.35">
      <c r="A124" s="58"/>
      <c r="B124" s="49" t="s">
        <v>120</v>
      </c>
      <c r="C124" s="99">
        <v>2</v>
      </c>
      <c r="D124" s="333" t="s">
        <v>44</v>
      </c>
      <c r="E124" s="336">
        <f t="shared" ref="E124:E130" si="19">IF(D124="Yes",C124,0)</f>
        <v>0</v>
      </c>
      <c r="F124" s="342" t="s">
        <v>44</v>
      </c>
      <c r="G124" s="331">
        <f t="shared" ref="G124:G130" si="20">IF(F124="Yes",C124,0)</f>
        <v>0</v>
      </c>
      <c r="H124" s="362"/>
      <c r="I124" s="362"/>
      <c r="J124" s="260" t="s">
        <v>99</v>
      </c>
      <c r="K124" s="26"/>
      <c r="L124" s="26"/>
      <c r="M124" s="24">
        <f t="shared" ref="M124:M130" si="21">IF(F124="NO",C124,0)</f>
        <v>0</v>
      </c>
      <c r="N124" s="24">
        <f t="shared" ref="N124:N130" si="22">IF(F124="Choose one",C124,0)</f>
        <v>2</v>
      </c>
      <c r="O124" s="26"/>
      <c r="P124" s="26"/>
      <c r="Q124" s="26"/>
      <c r="R124" s="26"/>
      <c r="XFD124" s="280"/>
    </row>
    <row r="125" spans="1:18 16384:16384" s="27" customFormat="1" ht="50.1" customHeight="1" x14ac:dyDescent="0.35">
      <c r="A125" s="60"/>
      <c r="B125" s="50" t="s">
        <v>121</v>
      </c>
      <c r="C125" s="100">
        <v>5</v>
      </c>
      <c r="D125" s="333" t="s">
        <v>44</v>
      </c>
      <c r="E125" s="337">
        <f t="shared" si="19"/>
        <v>0</v>
      </c>
      <c r="F125" s="306" t="s">
        <v>44</v>
      </c>
      <c r="G125" s="331">
        <f t="shared" si="20"/>
        <v>0</v>
      </c>
      <c r="H125" s="352"/>
      <c r="I125" s="353"/>
      <c r="J125" s="271" t="s">
        <v>99</v>
      </c>
      <c r="K125" s="26"/>
      <c r="L125" s="26"/>
      <c r="M125" s="24">
        <f t="shared" si="21"/>
        <v>0</v>
      </c>
      <c r="N125" s="24">
        <f t="shared" si="22"/>
        <v>5</v>
      </c>
      <c r="O125" s="26"/>
      <c r="P125" s="26"/>
      <c r="Q125" s="26"/>
      <c r="R125" s="26"/>
      <c r="XFD125" s="280"/>
    </row>
    <row r="126" spans="1:18 16384:16384" s="27" customFormat="1" ht="33" customHeight="1" x14ac:dyDescent="0.35">
      <c r="A126" s="58"/>
      <c r="B126" s="52" t="s">
        <v>116</v>
      </c>
      <c r="C126" s="99">
        <v>1</v>
      </c>
      <c r="D126" s="333" t="s">
        <v>44</v>
      </c>
      <c r="E126" s="337">
        <f t="shared" si="19"/>
        <v>0</v>
      </c>
      <c r="F126" s="306" t="s">
        <v>44</v>
      </c>
      <c r="G126" s="331">
        <f t="shared" si="20"/>
        <v>0</v>
      </c>
      <c r="H126" s="362"/>
      <c r="I126" s="362"/>
      <c r="J126" s="260" t="s">
        <v>99</v>
      </c>
      <c r="K126" s="26"/>
      <c r="L126" s="26"/>
      <c r="M126" s="24">
        <f t="shared" si="21"/>
        <v>0</v>
      </c>
      <c r="N126" s="24">
        <f t="shared" si="22"/>
        <v>1</v>
      </c>
      <c r="O126" s="26"/>
      <c r="P126" s="26"/>
      <c r="Q126" s="26"/>
      <c r="R126" s="26"/>
      <c r="XFD126" s="280"/>
    </row>
    <row r="127" spans="1:18 16384:16384" s="27" customFormat="1" ht="37.5" customHeight="1" x14ac:dyDescent="0.35">
      <c r="A127" s="37"/>
      <c r="B127" s="50" t="s">
        <v>122</v>
      </c>
      <c r="C127" s="100">
        <v>3</v>
      </c>
      <c r="D127" s="333" t="s">
        <v>44</v>
      </c>
      <c r="E127" s="337">
        <f t="shared" si="19"/>
        <v>0</v>
      </c>
      <c r="F127" s="306" t="s">
        <v>44</v>
      </c>
      <c r="G127" s="331">
        <f t="shared" si="20"/>
        <v>0</v>
      </c>
      <c r="H127" s="352"/>
      <c r="I127" s="353"/>
      <c r="J127" s="271" t="s">
        <v>101</v>
      </c>
      <c r="K127" s="26"/>
      <c r="L127" s="26"/>
      <c r="M127" s="24">
        <f t="shared" si="21"/>
        <v>0</v>
      </c>
      <c r="N127" s="24">
        <f t="shared" si="22"/>
        <v>3</v>
      </c>
      <c r="O127" s="26"/>
      <c r="P127" s="26"/>
      <c r="Q127" s="26"/>
      <c r="R127" s="26"/>
      <c r="XFD127" s="280"/>
    </row>
    <row r="128" spans="1:18 16384:16384" s="27" customFormat="1" ht="37.5" customHeight="1" x14ac:dyDescent="0.35">
      <c r="A128" s="59"/>
      <c r="B128" s="49" t="s">
        <v>123</v>
      </c>
      <c r="C128" s="99">
        <v>1</v>
      </c>
      <c r="D128" s="333" t="s">
        <v>44</v>
      </c>
      <c r="E128" s="337">
        <f t="shared" si="19"/>
        <v>0</v>
      </c>
      <c r="F128" s="306" t="s">
        <v>44</v>
      </c>
      <c r="G128" s="331">
        <f t="shared" si="20"/>
        <v>0</v>
      </c>
      <c r="H128" s="362"/>
      <c r="I128" s="362"/>
      <c r="J128" s="263" t="s">
        <v>101</v>
      </c>
      <c r="K128" s="26"/>
      <c r="L128" s="26"/>
      <c r="M128" s="24">
        <f t="shared" si="21"/>
        <v>0</v>
      </c>
      <c r="N128" s="24">
        <f t="shared" si="22"/>
        <v>1</v>
      </c>
      <c r="O128" s="26"/>
      <c r="P128" s="26"/>
      <c r="Q128" s="26"/>
      <c r="R128" s="26"/>
      <c r="XFD128" s="280"/>
    </row>
    <row r="129" spans="1:18 16384:16384" s="27" customFormat="1" ht="37.5" customHeight="1" x14ac:dyDescent="0.35">
      <c r="A129" s="60"/>
      <c r="B129" s="50" t="s">
        <v>157</v>
      </c>
      <c r="C129" s="100">
        <v>2</v>
      </c>
      <c r="D129" s="333" t="s">
        <v>44</v>
      </c>
      <c r="E129" s="337">
        <f t="shared" si="19"/>
        <v>0</v>
      </c>
      <c r="F129" s="306" t="s">
        <v>44</v>
      </c>
      <c r="G129" s="331">
        <f t="shared" si="20"/>
        <v>0</v>
      </c>
      <c r="H129" s="352"/>
      <c r="I129" s="353"/>
      <c r="J129" s="271" t="s">
        <v>99</v>
      </c>
      <c r="K129" s="26"/>
      <c r="L129" s="26"/>
      <c r="M129" s="24">
        <f t="shared" si="21"/>
        <v>0</v>
      </c>
      <c r="N129" s="24">
        <f t="shared" si="22"/>
        <v>2</v>
      </c>
      <c r="O129" s="26"/>
      <c r="P129" s="26"/>
      <c r="Q129" s="26"/>
      <c r="R129" s="26"/>
      <c r="XFD129" s="280"/>
    </row>
    <row r="130" spans="1:18 16384:16384" s="27" customFormat="1" ht="33" customHeight="1" x14ac:dyDescent="0.35">
      <c r="A130" s="58"/>
      <c r="B130" s="49" t="s">
        <v>29</v>
      </c>
      <c r="C130" s="99">
        <v>2</v>
      </c>
      <c r="D130" s="333" t="s">
        <v>44</v>
      </c>
      <c r="E130" s="337">
        <f t="shared" si="19"/>
        <v>0</v>
      </c>
      <c r="F130" s="306" t="s">
        <v>44</v>
      </c>
      <c r="G130" s="331">
        <f t="shared" si="20"/>
        <v>0</v>
      </c>
      <c r="H130" s="362"/>
      <c r="I130" s="362"/>
      <c r="J130" s="260" t="s">
        <v>99</v>
      </c>
      <c r="K130" s="26"/>
      <c r="L130" s="26"/>
      <c r="M130" s="24">
        <f t="shared" si="21"/>
        <v>0</v>
      </c>
      <c r="N130" s="24">
        <f t="shared" si="22"/>
        <v>2</v>
      </c>
      <c r="O130" s="26"/>
      <c r="P130" s="26"/>
      <c r="Q130" s="26"/>
      <c r="R130" s="26"/>
      <c r="XFD130" s="280"/>
    </row>
    <row r="131" spans="1:18 16384:16384" s="299" customFormat="1" ht="38.25" customHeight="1" x14ac:dyDescent="0.2">
      <c r="A131" s="301"/>
      <c r="B131" s="346" t="s">
        <v>145</v>
      </c>
      <c r="C131" s="302"/>
      <c r="D131" s="333" t="s">
        <v>44</v>
      </c>
      <c r="E131" s="321"/>
      <c r="F131" s="306" t="s">
        <v>44</v>
      </c>
      <c r="G131" s="332"/>
      <c r="H131" s="446"/>
      <c r="I131" s="447"/>
      <c r="J131" s="303"/>
      <c r="K131" s="30"/>
      <c r="L131" s="30"/>
      <c r="M131" s="30"/>
      <c r="N131" s="30"/>
      <c r="O131" s="30"/>
      <c r="P131" s="30"/>
      <c r="Q131" s="30"/>
      <c r="R131" s="30"/>
    </row>
    <row r="132" spans="1:18 16384:16384" s="29" customFormat="1" ht="27.95" customHeight="1" thickBot="1" x14ac:dyDescent="0.3">
      <c r="A132" s="66"/>
      <c r="B132" s="236" t="s">
        <v>42</v>
      </c>
      <c r="C132" s="103">
        <f>SUM(C124:C130)</f>
        <v>16</v>
      </c>
      <c r="D132" s="103"/>
      <c r="E132" s="234">
        <f>SUM(E124:E130)</f>
        <v>0</v>
      </c>
      <c r="F132" s="103"/>
      <c r="G132" s="102">
        <f>SUM(G124:G130)</f>
        <v>0</v>
      </c>
      <c r="H132" s="67"/>
      <c r="I132" s="67"/>
      <c r="J132" s="67"/>
      <c r="K132" s="28"/>
      <c r="L132" s="28"/>
      <c r="M132" s="28">
        <f>SUM(M124:M130)</f>
        <v>0</v>
      </c>
      <c r="N132" s="28">
        <f>SUM(N124:N130)</f>
        <v>16</v>
      </c>
      <c r="O132" s="28">
        <f>SUM(M132:N132)</f>
        <v>16</v>
      </c>
      <c r="P132" s="28"/>
      <c r="Q132" s="28"/>
      <c r="R132" s="28"/>
      <c r="XFD132" s="225"/>
    </row>
    <row r="133" spans="1:18 16384:16384" s="29" customFormat="1" ht="23.25" customHeight="1" thickBot="1" x14ac:dyDescent="0.25">
      <c r="A133" s="438" t="s">
        <v>74</v>
      </c>
      <c r="B133" s="439"/>
      <c r="C133" s="439"/>
      <c r="D133" s="439"/>
      <c r="E133" s="439"/>
      <c r="F133" s="439"/>
      <c r="G133" s="439"/>
      <c r="H133" s="439"/>
      <c r="I133" s="439"/>
      <c r="J133" s="440"/>
      <c r="K133" s="28"/>
      <c r="L133" s="28"/>
      <c r="M133" s="28"/>
      <c r="N133" s="28"/>
      <c r="O133" s="28"/>
      <c r="P133" s="28"/>
      <c r="Q133" s="28"/>
      <c r="R133" s="28"/>
      <c r="XFD133" s="225"/>
    </row>
    <row r="134" spans="1:18 16384:16384" s="29" customFormat="1" ht="52.5" customHeight="1" thickBot="1" x14ac:dyDescent="0.25">
      <c r="A134" s="403" t="s">
        <v>75</v>
      </c>
      <c r="B134" s="404"/>
      <c r="C134" s="404"/>
      <c r="D134" s="404"/>
      <c r="E134" s="404"/>
      <c r="F134" s="404"/>
      <c r="G134" s="404"/>
      <c r="H134" s="404"/>
      <c r="I134" s="404"/>
      <c r="J134" s="405"/>
      <c r="K134" s="28"/>
      <c r="L134" s="28"/>
      <c r="M134" s="28"/>
      <c r="N134" s="28"/>
      <c r="O134" s="28"/>
      <c r="P134" s="28"/>
      <c r="Q134" s="28"/>
      <c r="R134" s="28"/>
      <c r="XFD134" s="225"/>
    </row>
    <row r="135" spans="1:18 16384:16384" s="281" customFormat="1" ht="18.75" customHeight="1" x14ac:dyDescent="0.25">
      <c r="A135" s="32"/>
      <c r="B135" s="291"/>
      <c r="C135" s="48"/>
      <c r="D135" s="146"/>
      <c r="E135" s="146"/>
      <c r="F135" s="146"/>
      <c r="G135" s="292"/>
      <c r="H135" s="293"/>
      <c r="I135" s="293"/>
      <c r="J135" s="74"/>
      <c r="K135" s="74"/>
      <c r="L135" s="74"/>
      <c r="M135" s="74"/>
      <c r="N135" s="74"/>
      <c r="O135" s="74"/>
      <c r="P135" s="74"/>
      <c r="Q135" s="74"/>
      <c r="R135" s="74"/>
    </row>
    <row r="136" spans="1:18 16384:16384" ht="30" customHeight="1" x14ac:dyDescent="0.2">
      <c r="A136" s="430" t="s">
        <v>15</v>
      </c>
      <c r="B136" s="430"/>
      <c r="C136" s="430"/>
      <c r="D136" s="430"/>
      <c r="E136" s="430"/>
      <c r="F136" s="430"/>
      <c r="G136" s="430"/>
      <c r="H136" s="430"/>
      <c r="I136" s="430"/>
      <c r="J136" s="430"/>
      <c r="K136" s="6"/>
      <c r="L136" s="6"/>
      <c r="M136" s="6"/>
      <c r="N136" s="6"/>
      <c r="O136" s="6"/>
      <c r="P136" s="6"/>
      <c r="Q136" s="6"/>
      <c r="R136" s="6"/>
    </row>
    <row r="137" spans="1:18 16384:16384" s="139" customFormat="1" ht="26.25" customHeight="1" thickBot="1" x14ac:dyDescent="0.3">
      <c r="A137" s="328"/>
      <c r="B137" s="328"/>
      <c r="C137" s="328"/>
      <c r="D137" s="328"/>
      <c r="E137" s="356" t="s">
        <v>138</v>
      </c>
      <c r="F137" s="356"/>
      <c r="G137" s="356"/>
      <c r="H137" s="357"/>
      <c r="I137" s="357"/>
      <c r="J137" s="357"/>
      <c r="K137" s="138"/>
      <c r="L137" s="138"/>
      <c r="M137" s="138"/>
      <c r="N137" s="138"/>
      <c r="O137" s="138"/>
      <c r="P137" s="138"/>
      <c r="Q137" s="138"/>
      <c r="R137" s="138"/>
      <c r="XFD137" s="279"/>
    </row>
    <row r="138" spans="1:18 16384:16384" s="27" customFormat="1" ht="50.1" customHeight="1" x14ac:dyDescent="0.35">
      <c r="A138" s="58"/>
      <c r="B138" s="49" t="s">
        <v>158</v>
      </c>
      <c r="C138" s="99">
        <v>5</v>
      </c>
      <c r="D138" s="343" t="s">
        <v>44</v>
      </c>
      <c r="E138" s="344">
        <f>IF(D138="Yes",C138,0)</f>
        <v>0</v>
      </c>
      <c r="F138" s="345" t="s">
        <v>44</v>
      </c>
      <c r="G138" s="331">
        <f t="shared" ref="G138:G141" si="23">IF(F138="Yes",C138,0)</f>
        <v>0</v>
      </c>
      <c r="H138" s="361"/>
      <c r="I138" s="361"/>
      <c r="J138" s="260" t="s">
        <v>99</v>
      </c>
      <c r="K138" s="26"/>
      <c r="L138" s="26"/>
      <c r="M138" s="24">
        <f>IF(F138="No",C138,0)</f>
        <v>0</v>
      </c>
      <c r="N138" s="24">
        <f t="shared" ref="N138:N141" si="24">IF(F138="Choose one",C138,0)</f>
        <v>5</v>
      </c>
      <c r="O138" s="26"/>
      <c r="P138" s="26"/>
      <c r="Q138" s="26"/>
      <c r="R138" s="26"/>
      <c r="XFD138" s="280"/>
    </row>
    <row r="139" spans="1:18 16384:16384" s="27" customFormat="1" ht="50.1" customHeight="1" x14ac:dyDescent="0.35">
      <c r="A139" s="60"/>
      <c r="B139" s="50" t="s">
        <v>159</v>
      </c>
      <c r="C139" s="100">
        <v>5</v>
      </c>
      <c r="D139" s="333" t="s">
        <v>44</v>
      </c>
      <c r="E139" s="337">
        <f>IF(D139="Yes",C139,0)</f>
        <v>0</v>
      </c>
      <c r="F139" s="306" t="s">
        <v>44</v>
      </c>
      <c r="G139" s="331">
        <f t="shared" si="23"/>
        <v>0</v>
      </c>
      <c r="H139" s="365"/>
      <c r="I139" s="366"/>
      <c r="J139" s="271" t="s">
        <v>99</v>
      </c>
      <c r="K139" s="26"/>
      <c r="L139" s="26"/>
      <c r="M139" s="24">
        <f t="shared" ref="M139:M141" si="25">IF(F139="NO",C139,0)</f>
        <v>0</v>
      </c>
      <c r="N139" s="24">
        <f t="shared" si="24"/>
        <v>5</v>
      </c>
      <c r="O139" s="26"/>
      <c r="P139" s="26"/>
      <c r="Q139" s="26"/>
      <c r="R139" s="26"/>
      <c r="XFD139" s="280"/>
    </row>
    <row r="140" spans="1:18 16384:16384" s="27" customFormat="1" ht="50.1" customHeight="1" x14ac:dyDescent="0.35">
      <c r="A140" s="59"/>
      <c r="B140" s="52" t="s">
        <v>160</v>
      </c>
      <c r="C140" s="99">
        <v>2</v>
      </c>
      <c r="D140" s="333" t="s">
        <v>44</v>
      </c>
      <c r="E140" s="337">
        <f>IF(D140="Yes",C140,0)</f>
        <v>0</v>
      </c>
      <c r="F140" s="306" t="s">
        <v>44</v>
      </c>
      <c r="G140" s="331">
        <f t="shared" si="23"/>
        <v>0</v>
      </c>
      <c r="H140" s="361"/>
      <c r="I140" s="361"/>
      <c r="J140" s="263" t="s">
        <v>101</v>
      </c>
      <c r="K140" s="26"/>
      <c r="L140" s="26"/>
      <c r="M140" s="24">
        <f t="shared" si="25"/>
        <v>0</v>
      </c>
      <c r="N140" s="24">
        <f t="shared" si="24"/>
        <v>2</v>
      </c>
      <c r="O140" s="26"/>
      <c r="P140" s="26"/>
      <c r="Q140" s="26"/>
      <c r="R140" s="26"/>
      <c r="XFD140" s="280"/>
    </row>
    <row r="141" spans="1:18 16384:16384" s="27" customFormat="1" ht="50.1" customHeight="1" x14ac:dyDescent="0.35">
      <c r="A141" s="37"/>
      <c r="B141" s="50" t="s">
        <v>124</v>
      </c>
      <c r="C141" s="100">
        <v>1</v>
      </c>
      <c r="D141" s="333" t="s">
        <v>44</v>
      </c>
      <c r="E141" s="337">
        <f>IF(D141="Yes",C141,0)</f>
        <v>0</v>
      </c>
      <c r="F141" s="306" t="s">
        <v>44</v>
      </c>
      <c r="G141" s="331">
        <f t="shared" si="23"/>
        <v>0</v>
      </c>
      <c r="H141" s="365"/>
      <c r="I141" s="366"/>
      <c r="J141" s="271" t="s">
        <v>101</v>
      </c>
      <c r="K141" s="26"/>
      <c r="L141" s="26"/>
      <c r="M141" s="24">
        <f t="shared" si="25"/>
        <v>0</v>
      </c>
      <c r="N141" s="24">
        <f t="shared" si="24"/>
        <v>1</v>
      </c>
      <c r="O141" s="26"/>
      <c r="P141" s="26"/>
      <c r="Q141" s="26"/>
      <c r="R141" s="26"/>
      <c r="XFD141" s="280"/>
    </row>
    <row r="142" spans="1:18 16384:16384" s="299" customFormat="1" ht="36.75" customHeight="1" x14ac:dyDescent="0.2">
      <c r="A142" s="348"/>
      <c r="B142" s="347" t="s">
        <v>145</v>
      </c>
      <c r="C142" s="298"/>
      <c r="D142" s="333" t="s">
        <v>44</v>
      </c>
      <c r="E142" s="321"/>
      <c r="F142" s="306" t="s">
        <v>44</v>
      </c>
      <c r="G142" s="332"/>
      <c r="H142" s="453"/>
      <c r="I142" s="453"/>
      <c r="J142" s="300"/>
      <c r="K142" s="30"/>
      <c r="L142" s="30"/>
      <c r="M142" s="30"/>
      <c r="N142" s="30"/>
      <c r="O142" s="30"/>
      <c r="P142" s="30"/>
      <c r="Q142" s="30"/>
      <c r="R142" s="30"/>
    </row>
    <row r="143" spans="1:18 16384:16384" s="29" customFormat="1" ht="27.95" customHeight="1" thickBot="1" x14ac:dyDescent="0.3">
      <c r="A143" s="66"/>
      <c r="B143" s="235" t="s">
        <v>42</v>
      </c>
      <c r="C143" s="103">
        <f>SUM(C138:C141)</f>
        <v>13</v>
      </c>
      <c r="D143" s="103"/>
      <c r="E143" s="234">
        <f>SUM(E138:E141)</f>
        <v>0</v>
      </c>
      <c r="F143" s="103"/>
      <c r="G143" s="102">
        <f>SUM(G138:G141)</f>
        <v>0</v>
      </c>
      <c r="H143" s="67"/>
      <c r="I143" s="67"/>
      <c r="J143" s="67"/>
      <c r="K143" s="28"/>
      <c r="L143" s="28"/>
      <c r="M143" s="28">
        <f>SUM(M138:M141)</f>
        <v>0</v>
      </c>
      <c r="N143" s="28">
        <f>SUM(N138:N141)</f>
        <v>13</v>
      </c>
      <c r="O143" s="28">
        <f>SUM(M143:N143)</f>
        <v>13</v>
      </c>
      <c r="P143" s="28"/>
      <c r="Q143" s="28"/>
      <c r="R143" s="28"/>
      <c r="XFD143" s="225"/>
    </row>
    <row r="144" spans="1:18 16384:16384" s="29" customFormat="1" ht="23.25" customHeight="1" thickBot="1" x14ac:dyDescent="0.25">
      <c r="A144" s="417" t="s">
        <v>74</v>
      </c>
      <c r="B144" s="418"/>
      <c r="C144" s="418"/>
      <c r="D144" s="418"/>
      <c r="E144" s="418"/>
      <c r="F144" s="418"/>
      <c r="G144" s="418"/>
      <c r="H144" s="418"/>
      <c r="I144" s="418"/>
      <c r="J144" s="419"/>
      <c r="K144" s="28"/>
      <c r="L144" s="28"/>
      <c r="M144" s="28"/>
      <c r="N144" s="28"/>
      <c r="O144" s="28"/>
      <c r="P144" s="28"/>
      <c r="Q144" s="28"/>
      <c r="R144" s="28"/>
      <c r="XFD144" s="225"/>
    </row>
    <row r="145" spans="1:18 16384:16384" s="29" customFormat="1" ht="52.5" customHeight="1" thickBot="1" x14ac:dyDescent="0.25">
      <c r="A145" s="403" t="s">
        <v>75</v>
      </c>
      <c r="B145" s="404"/>
      <c r="C145" s="404"/>
      <c r="D145" s="404"/>
      <c r="E145" s="404"/>
      <c r="F145" s="404"/>
      <c r="G145" s="404"/>
      <c r="H145" s="404"/>
      <c r="I145" s="404"/>
      <c r="J145" s="405"/>
      <c r="K145" s="28"/>
      <c r="L145" s="28"/>
      <c r="M145" s="28"/>
      <c r="N145" s="28"/>
      <c r="O145" s="28"/>
      <c r="P145" s="28"/>
      <c r="Q145" s="28"/>
      <c r="R145" s="28"/>
      <c r="XFD145" s="225"/>
    </row>
    <row r="146" spans="1:18 16384:16384" s="281" customFormat="1" ht="16.5" customHeight="1" x14ac:dyDescent="0.25">
      <c r="A146" s="32"/>
      <c r="B146" s="291"/>
      <c r="C146" s="48"/>
      <c r="D146" s="146"/>
      <c r="E146" s="146"/>
      <c r="F146" s="146"/>
      <c r="G146" s="292"/>
      <c r="H146" s="293"/>
      <c r="I146" s="293"/>
      <c r="J146" s="74"/>
      <c r="K146" s="74"/>
      <c r="L146" s="74"/>
      <c r="M146" s="74"/>
      <c r="N146" s="74"/>
      <c r="O146" s="74"/>
      <c r="P146" s="74"/>
      <c r="Q146" s="74"/>
      <c r="R146" s="74"/>
    </row>
    <row r="147" spans="1:18 16384:16384" ht="30" customHeight="1" x14ac:dyDescent="0.2">
      <c r="A147" s="445" t="s">
        <v>30</v>
      </c>
      <c r="B147" s="445"/>
      <c r="C147" s="445"/>
      <c r="D147" s="445"/>
      <c r="E147" s="445"/>
      <c r="F147" s="445"/>
      <c r="G147" s="445"/>
      <c r="H147" s="445"/>
      <c r="I147" s="445"/>
      <c r="J147" s="445"/>
      <c r="K147" s="6"/>
      <c r="L147" s="6"/>
      <c r="M147" s="6"/>
      <c r="N147" s="6"/>
      <c r="O147" s="6"/>
      <c r="P147" s="6"/>
      <c r="Q147" s="6"/>
      <c r="R147" s="6"/>
    </row>
    <row r="148" spans="1:18 16384:16384" s="139" customFormat="1" ht="26.25" customHeight="1" thickBot="1" x14ac:dyDescent="0.3">
      <c r="A148" s="325"/>
      <c r="B148" s="325"/>
      <c r="C148" s="325"/>
      <c r="D148" s="325"/>
      <c r="E148" s="399" t="s">
        <v>138</v>
      </c>
      <c r="F148" s="399"/>
      <c r="G148" s="399"/>
      <c r="H148" s="400"/>
      <c r="I148" s="400"/>
      <c r="J148" s="400"/>
      <c r="K148" s="138"/>
      <c r="L148" s="138"/>
      <c r="M148" s="138"/>
      <c r="N148" s="138"/>
      <c r="O148" s="138"/>
      <c r="P148" s="138"/>
      <c r="Q148" s="138"/>
      <c r="R148" s="138"/>
      <c r="XFD148" s="279"/>
    </row>
    <row r="149" spans="1:18 16384:16384" s="27" customFormat="1" ht="42.75" customHeight="1" x14ac:dyDescent="0.35">
      <c r="A149" s="58"/>
      <c r="B149" s="49" t="s">
        <v>161</v>
      </c>
      <c r="C149" s="99">
        <v>1</v>
      </c>
      <c r="D149" s="343" t="s">
        <v>44</v>
      </c>
      <c r="E149" s="344">
        <f>IF(D149="Yes",C149,0)</f>
        <v>0</v>
      </c>
      <c r="F149" s="345" t="s">
        <v>44</v>
      </c>
      <c r="G149" s="331">
        <f t="shared" ref="G149:G151" si="26">IF(F149="Yes",C149,0)</f>
        <v>0</v>
      </c>
      <c r="H149" s="361"/>
      <c r="I149" s="361"/>
      <c r="J149" s="260" t="s">
        <v>99</v>
      </c>
      <c r="K149" s="26"/>
      <c r="L149" s="26"/>
      <c r="M149" s="24">
        <f t="shared" ref="M149:M151" si="27">IF(F149="NO",C149,0)</f>
        <v>0</v>
      </c>
      <c r="N149" s="24">
        <f t="shared" ref="N149:N151" si="28">IF(F149="Choose one",C149,0)</f>
        <v>1</v>
      </c>
      <c r="O149" s="26"/>
      <c r="P149" s="26"/>
      <c r="Q149" s="26"/>
      <c r="R149" s="26"/>
      <c r="XFD149" s="280"/>
    </row>
    <row r="150" spans="1:18 16384:16384" s="27" customFormat="1" ht="45" customHeight="1" x14ac:dyDescent="0.35">
      <c r="A150" s="37"/>
      <c r="B150" s="50" t="s">
        <v>162</v>
      </c>
      <c r="C150" s="100">
        <v>1</v>
      </c>
      <c r="D150" s="333" t="s">
        <v>44</v>
      </c>
      <c r="E150" s="337">
        <f>IF(D150="Yes",C150,0)</f>
        <v>0</v>
      </c>
      <c r="F150" s="306" t="s">
        <v>44</v>
      </c>
      <c r="G150" s="331">
        <f t="shared" si="26"/>
        <v>0</v>
      </c>
      <c r="H150" s="365"/>
      <c r="I150" s="366"/>
      <c r="J150" s="271" t="s">
        <v>101</v>
      </c>
      <c r="K150" s="26"/>
      <c r="L150" s="26"/>
      <c r="M150" s="24">
        <f t="shared" si="27"/>
        <v>0</v>
      </c>
      <c r="N150" s="24">
        <f t="shared" si="28"/>
        <v>1</v>
      </c>
      <c r="O150" s="26"/>
      <c r="P150" s="26"/>
      <c r="Q150" s="26"/>
      <c r="R150" s="26"/>
      <c r="XFD150" s="280"/>
    </row>
    <row r="151" spans="1:18 16384:16384" s="27" customFormat="1" ht="50.1" customHeight="1" x14ac:dyDescent="0.35">
      <c r="A151" s="59"/>
      <c r="B151" s="49" t="s">
        <v>163</v>
      </c>
      <c r="C151" s="99">
        <v>3</v>
      </c>
      <c r="D151" s="333" t="s">
        <v>44</v>
      </c>
      <c r="E151" s="337">
        <f>IF(D151="Yes",C151,0)</f>
        <v>0</v>
      </c>
      <c r="F151" s="306" t="s">
        <v>44</v>
      </c>
      <c r="G151" s="331">
        <f t="shared" si="26"/>
        <v>0</v>
      </c>
      <c r="H151" s="361"/>
      <c r="I151" s="361"/>
      <c r="J151" s="260" t="s">
        <v>99</v>
      </c>
      <c r="K151" s="26"/>
      <c r="L151" s="26"/>
      <c r="M151" s="24">
        <f t="shared" si="27"/>
        <v>0</v>
      </c>
      <c r="N151" s="24">
        <f t="shared" si="28"/>
        <v>3</v>
      </c>
      <c r="O151" s="26"/>
      <c r="P151" s="26"/>
      <c r="Q151" s="26"/>
      <c r="R151" s="26"/>
      <c r="XFD151" s="280"/>
    </row>
    <row r="152" spans="1:18 16384:16384" s="299" customFormat="1" ht="42" customHeight="1" x14ac:dyDescent="0.2">
      <c r="A152" s="301"/>
      <c r="B152" s="346" t="s">
        <v>145</v>
      </c>
      <c r="C152" s="302"/>
      <c r="D152" s="333" t="s">
        <v>44</v>
      </c>
      <c r="E152" s="321"/>
      <c r="F152" s="306" t="s">
        <v>44</v>
      </c>
      <c r="G152" s="332"/>
      <c r="H152" s="446"/>
      <c r="I152" s="447"/>
      <c r="J152" s="303"/>
      <c r="K152" s="30"/>
      <c r="L152" s="30"/>
      <c r="M152" s="30"/>
      <c r="N152" s="30"/>
      <c r="O152" s="30"/>
      <c r="P152" s="30"/>
      <c r="Q152" s="30"/>
      <c r="R152" s="30"/>
    </row>
    <row r="153" spans="1:18 16384:16384" s="29" customFormat="1" ht="27.95" customHeight="1" thickBot="1" x14ac:dyDescent="0.3">
      <c r="A153" s="66"/>
      <c r="B153" s="236" t="s">
        <v>42</v>
      </c>
      <c r="C153" s="103">
        <f>SUM(C149:C151)</f>
        <v>5</v>
      </c>
      <c r="D153" s="103"/>
      <c r="E153" s="234">
        <f>SUM(E149:E151)</f>
        <v>0</v>
      </c>
      <c r="F153" s="103"/>
      <c r="G153" s="102">
        <f>SUM(G149:G151)</f>
        <v>0</v>
      </c>
      <c r="H153" s="67"/>
      <c r="I153" s="67"/>
      <c r="J153" s="67"/>
      <c r="K153" s="28"/>
      <c r="L153" s="28"/>
      <c r="M153" s="28">
        <f>SUM(M149:M151)</f>
        <v>0</v>
      </c>
      <c r="N153" s="28">
        <f>SUM(N149:N151)</f>
        <v>5</v>
      </c>
      <c r="O153" s="28">
        <f>SUM(M153:N153)</f>
        <v>5</v>
      </c>
      <c r="P153" s="28"/>
      <c r="Q153" s="28"/>
      <c r="R153" s="28"/>
      <c r="XFD153" s="225"/>
    </row>
    <row r="154" spans="1:18 16384:16384" s="29" customFormat="1" ht="23.25" customHeight="1" thickBot="1" x14ac:dyDescent="0.25">
      <c r="A154" s="396" t="s">
        <v>74</v>
      </c>
      <c r="B154" s="397"/>
      <c r="C154" s="397"/>
      <c r="D154" s="397"/>
      <c r="E154" s="397"/>
      <c r="F154" s="397"/>
      <c r="G154" s="397"/>
      <c r="H154" s="397"/>
      <c r="I154" s="397"/>
      <c r="J154" s="398"/>
      <c r="K154" s="28"/>
      <c r="L154" s="28"/>
      <c r="M154" s="28"/>
      <c r="N154" s="28"/>
      <c r="O154" s="28"/>
      <c r="P154" s="28"/>
      <c r="Q154" s="28"/>
      <c r="R154" s="28"/>
      <c r="XFD154" s="225"/>
    </row>
    <row r="155" spans="1:18 16384:16384" s="29" customFormat="1" ht="52.5" customHeight="1" thickBot="1" x14ac:dyDescent="0.25">
      <c r="A155" s="403" t="s">
        <v>75</v>
      </c>
      <c r="B155" s="404"/>
      <c r="C155" s="404"/>
      <c r="D155" s="404"/>
      <c r="E155" s="404"/>
      <c r="F155" s="404"/>
      <c r="G155" s="404"/>
      <c r="H155" s="404"/>
      <c r="I155" s="404"/>
      <c r="J155" s="405"/>
      <c r="K155" s="28"/>
      <c r="L155" s="28"/>
      <c r="M155" s="28"/>
      <c r="N155" s="28"/>
      <c r="O155" s="28"/>
      <c r="P155" s="28"/>
      <c r="Q155" s="28"/>
      <c r="R155" s="28"/>
      <c r="XFD155" s="225"/>
    </row>
    <row r="156" spans="1:18 16384:16384" s="281" customFormat="1" ht="17.25" customHeight="1" x14ac:dyDescent="0.25">
      <c r="A156" s="32"/>
      <c r="B156" s="291"/>
      <c r="C156" s="48"/>
      <c r="D156" s="146"/>
      <c r="E156" s="146"/>
      <c r="F156" s="146"/>
      <c r="G156" s="292"/>
      <c r="H156" s="293"/>
      <c r="I156" s="293"/>
      <c r="J156" s="74"/>
      <c r="K156" s="74"/>
      <c r="L156" s="74"/>
      <c r="M156" s="74"/>
      <c r="N156" s="74"/>
      <c r="O156" s="74"/>
      <c r="P156" s="74"/>
      <c r="Q156" s="74"/>
      <c r="R156" s="74"/>
    </row>
    <row r="157" spans="1:18 16384:16384" ht="30" customHeight="1" x14ac:dyDescent="0.2">
      <c r="A157" s="406" t="s">
        <v>16</v>
      </c>
      <c r="B157" s="406"/>
      <c r="C157" s="406"/>
      <c r="D157" s="406"/>
      <c r="E157" s="406"/>
      <c r="F157" s="406"/>
      <c r="G157" s="406"/>
      <c r="H157" s="406"/>
      <c r="I157" s="406"/>
      <c r="J157" s="406"/>
      <c r="K157" s="6"/>
      <c r="L157" s="6"/>
      <c r="M157" s="6"/>
      <c r="N157" s="6"/>
      <c r="O157" s="6"/>
      <c r="P157" s="6"/>
      <c r="Q157" s="6"/>
      <c r="R157" s="6"/>
    </row>
    <row r="158" spans="1:18 16384:16384" s="139" customFormat="1" ht="26.25" customHeight="1" thickBot="1" x14ac:dyDescent="0.3">
      <c r="A158" s="329"/>
      <c r="B158" s="329"/>
      <c r="C158" s="329"/>
      <c r="D158" s="329"/>
      <c r="E158" s="401" t="s">
        <v>138</v>
      </c>
      <c r="F158" s="401"/>
      <c r="G158" s="401"/>
      <c r="H158" s="402"/>
      <c r="I158" s="402"/>
      <c r="J158" s="402"/>
      <c r="K158" s="138"/>
      <c r="L158" s="138"/>
      <c r="M158" s="138"/>
      <c r="N158" s="138"/>
      <c r="O158" s="138"/>
      <c r="P158" s="138"/>
      <c r="Q158" s="138"/>
      <c r="R158" s="138"/>
      <c r="XFD158" s="279"/>
    </row>
    <row r="159" spans="1:18 16384:16384" s="27" customFormat="1" ht="50.1" customHeight="1" x14ac:dyDescent="0.35">
      <c r="A159" s="59"/>
      <c r="B159" s="52" t="s">
        <v>124</v>
      </c>
      <c r="C159" s="99">
        <v>1</v>
      </c>
      <c r="D159" s="343" t="s">
        <v>44</v>
      </c>
      <c r="E159" s="344">
        <f>IF(D159="Yes",C159,0)</f>
        <v>0</v>
      </c>
      <c r="F159" s="345" t="s">
        <v>44</v>
      </c>
      <c r="G159" s="331">
        <f t="shared" ref="G159:G160" si="29">IF(F159="Yes",C159,0)</f>
        <v>0</v>
      </c>
      <c r="H159" s="361"/>
      <c r="I159" s="361"/>
      <c r="J159" s="263" t="s">
        <v>101</v>
      </c>
      <c r="K159" s="26"/>
      <c r="L159" s="26"/>
      <c r="M159" s="24">
        <f t="shared" ref="M159:M160" si="30">IF(F159="NO",C159,0)</f>
        <v>0</v>
      </c>
      <c r="N159" s="24">
        <f t="shared" ref="N159:N160" si="31">IF(F159="Choose one",C159,0)</f>
        <v>1</v>
      </c>
      <c r="O159" s="26"/>
      <c r="P159" s="26"/>
      <c r="Q159" s="26"/>
      <c r="R159" s="26"/>
      <c r="XFD159" s="280"/>
    </row>
    <row r="160" spans="1:18 16384:16384" s="27" customFormat="1" ht="39.75" customHeight="1" x14ac:dyDescent="0.35">
      <c r="A160" s="37"/>
      <c r="B160" s="50" t="s">
        <v>164</v>
      </c>
      <c r="C160" s="100">
        <v>1</v>
      </c>
      <c r="D160" s="333" t="s">
        <v>44</v>
      </c>
      <c r="E160" s="337">
        <f>IF(D160="Yes",C160,0)</f>
        <v>0</v>
      </c>
      <c r="F160" s="306" t="s">
        <v>44</v>
      </c>
      <c r="G160" s="331">
        <f t="shared" si="29"/>
        <v>0</v>
      </c>
      <c r="H160" s="365"/>
      <c r="I160" s="366"/>
      <c r="J160" s="271" t="s">
        <v>99</v>
      </c>
      <c r="K160" s="26"/>
      <c r="L160" s="26"/>
      <c r="M160" s="24">
        <f t="shared" si="30"/>
        <v>0</v>
      </c>
      <c r="N160" s="24">
        <f t="shared" si="31"/>
        <v>1</v>
      </c>
      <c r="O160" s="26"/>
      <c r="P160" s="26"/>
      <c r="Q160" s="26"/>
      <c r="R160" s="26"/>
      <c r="XFD160" s="280"/>
    </row>
    <row r="161" spans="1:18 16384:16384" s="299" customFormat="1" ht="38.25" customHeight="1" x14ac:dyDescent="0.2">
      <c r="A161" s="348"/>
      <c r="B161" s="349" t="s">
        <v>145</v>
      </c>
      <c r="C161" s="298"/>
      <c r="D161" s="333" t="s">
        <v>44</v>
      </c>
      <c r="E161" s="321"/>
      <c r="F161" s="306" t="s">
        <v>44</v>
      </c>
      <c r="G161" s="332"/>
      <c r="H161" s="453"/>
      <c r="I161" s="453"/>
      <c r="J161" s="300"/>
      <c r="K161" s="30"/>
      <c r="L161" s="30"/>
      <c r="M161" s="30"/>
      <c r="N161" s="30"/>
      <c r="O161" s="30"/>
      <c r="P161" s="30"/>
      <c r="Q161" s="30"/>
      <c r="R161" s="30"/>
    </row>
    <row r="162" spans="1:18 16384:16384" s="29" customFormat="1" ht="27.95" customHeight="1" thickBot="1" x14ac:dyDescent="0.3">
      <c r="A162" s="66"/>
      <c r="B162" s="236" t="s">
        <v>42</v>
      </c>
      <c r="C162" s="103">
        <f>SUM(C159:C160)</f>
        <v>2</v>
      </c>
      <c r="D162" s="103"/>
      <c r="E162" s="234">
        <f>SUM(E159:E160)</f>
        <v>0</v>
      </c>
      <c r="F162" s="103"/>
      <c r="G162" s="102">
        <f>SUM(G159:G160)</f>
        <v>0</v>
      </c>
      <c r="H162" s="67"/>
      <c r="I162" s="67"/>
      <c r="J162" s="67"/>
      <c r="K162" s="28"/>
      <c r="L162" s="28"/>
      <c r="M162" s="28">
        <f>SUM(M159:M160)</f>
        <v>0</v>
      </c>
      <c r="N162" s="28">
        <f>SUM(N159:N160)</f>
        <v>2</v>
      </c>
      <c r="O162" s="28">
        <f>SUM(M162:N162)</f>
        <v>2</v>
      </c>
      <c r="P162" s="28"/>
      <c r="Q162" s="28"/>
      <c r="R162" s="28"/>
      <c r="XFD162" s="225"/>
    </row>
    <row r="163" spans="1:18 16384:16384" s="29" customFormat="1" ht="23.25" customHeight="1" thickBot="1" x14ac:dyDescent="0.25">
      <c r="A163" s="407" t="s">
        <v>74</v>
      </c>
      <c r="B163" s="408"/>
      <c r="C163" s="408"/>
      <c r="D163" s="408"/>
      <c r="E163" s="408"/>
      <c r="F163" s="408"/>
      <c r="G163" s="408"/>
      <c r="H163" s="408"/>
      <c r="I163" s="408"/>
      <c r="J163" s="409"/>
      <c r="K163" s="28"/>
      <c r="L163" s="28"/>
      <c r="M163" s="28"/>
      <c r="N163" s="28"/>
      <c r="O163" s="28"/>
      <c r="P163" s="28"/>
      <c r="Q163" s="28"/>
      <c r="R163" s="28"/>
      <c r="XFD163" s="225"/>
    </row>
    <row r="164" spans="1:18 16384:16384" s="29" customFormat="1" ht="52.5" customHeight="1" thickBot="1" x14ac:dyDescent="0.25">
      <c r="A164" s="403" t="s">
        <v>75</v>
      </c>
      <c r="B164" s="404"/>
      <c r="C164" s="404"/>
      <c r="D164" s="404"/>
      <c r="E164" s="404"/>
      <c r="F164" s="404"/>
      <c r="G164" s="404"/>
      <c r="H164" s="404"/>
      <c r="I164" s="404"/>
      <c r="J164" s="405"/>
      <c r="K164" s="28"/>
      <c r="L164" s="28"/>
      <c r="M164" s="28"/>
      <c r="N164" s="28"/>
      <c r="O164" s="28"/>
      <c r="P164" s="28"/>
      <c r="Q164" s="28"/>
      <c r="R164" s="28"/>
      <c r="XFD164" s="225"/>
    </row>
    <row r="165" spans="1:18 16384:16384" s="281" customFormat="1" ht="15.75" customHeight="1" x14ac:dyDescent="0.25">
      <c r="A165" s="32"/>
      <c r="B165" s="291"/>
      <c r="C165" s="48"/>
      <c r="D165" s="146"/>
      <c r="E165" s="146"/>
      <c r="F165" s="146"/>
      <c r="G165" s="292"/>
      <c r="H165" s="293"/>
      <c r="I165" s="293"/>
      <c r="J165" s="74"/>
      <c r="K165" s="74"/>
      <c r="L165" s="74"/>
      <c r="M165" s="74"/>
      <c r="N165" s="74"/>
      <c r="O165" s="74"/>
      <c r="P165" s="74"/>
      <c r="Q165" s="74"/>
      <c r="R165" s="74"/>
    </row>
    <row r="166" spans="1:18 16384:16384" ht="30" customHeight="1" x14ac:dyDescent="0.2">
      <c r="A166" s="437" t="s">
        <v>17</v>
      </c>
      <c r="B166" s="437"/>
      <c r="C166" s="437"/>
      <c r="D166" s="437"/>
      <c r="E166" s="437"/>
      <c r="F166" s="437"/>
      <c r="G166" s="437"/>
      <c r="H166" s="437"/>
      <c r="I166" s="437"/>
      <c r="J166" s="437"/>
      <c r="K166" s="6"/>
      <c r="L166" s="6"/>
      <c r="M166" s="6"/>
      <c r="N166" s="6"/>
      <c r="O166" s="6"/>
      <c r="P166" s="6"/>
      <c r="Q166" s="6"/>
      <c r="R166" s="6"/>
    </row>
    <row r="167" spans="1:18 16384:16384" s="25" customFormat="1" ht="30" customHeight="1" thickBot="1" x14ac:dyDescent="0.4">
      <c r="A167" s="326"/>
      <c r="B167" s="326"/>
      <c r="C167" s="326"/>
      <c r="D167" s="326"/>
      <c r="E167" s="354" t="s">
        <v>138</v>
      </c>
      <c r="F167" s="354"/>
      <c r="G167" s="354"/>
      <c r="H167" s="355"/>
      <c r="I167" s="355"/>
      <c r="J167" s="355"/>
      <c r="K167" s="24"/>
      <c r="L167" s="24"/>
      <c r="M167" s="24"/>
      <c r="N167" s="24"/>
      <c r="O167" s="24"/>
      <c r="P167" s="24"/>
      <c r="Q167" s="24"/>
      <c r="R167" s="24"/>
      <c r="XFD167" s="278"/>
    </row>
    <row r="168" spans="1:18 16384:16384" s="27" customFormat="1" ht="59.25" customHeight="1" x14ac:dyDescent="0.35">
      <c r="A168" s="59"/>
      <c r="B168" s="49" t="s">
        <v>185</v>
      </c>
      <c r="C168" s="99">
        <v>1</v>
      </c>
      <c r="D168" s="343" t="s">
        <v>44</v>
      </c>
      <c r="E168" s="344">
        <f>IF(D168="Yes",C168,0)</f>
        <v>0</v>
      </c>
      <c r="F168" s="345" t="s">
        <v>44</v>
      </c>
      <c r="G168" s="331">
        <f t="shared" ref="G168:G169" si="32">IF(F168="Yes",C168,0)</f>
        <v>0</v>
      </c>
      <c r="H168" s="361"/>
      <c r="I168" s="361"/>
      <c r="J168" s="263" t="s">
        <v>101</v>
      </c>
      <c r="K168" s="26"/>
      <c r="L168" s="26"/>
      <c r="M168" s="24">
        <f t="shared" ref="M168:M169" si="33">IF(F168="NO",C168,0)</f>
        <v>0</v>
      </c>
      <c r="N168" s="24">
        <f t="shared" ref="N168:N169" si="34">IF(F168="Choose one",C168,0)</f>
        <v>1</v>
      </c>
      <c r="O168" s="26"/>
      <c r="P168" s="26"/>
      <c r="Q168" s="26"/>
      <c r="R168" s="26"/>
      <c r="XFD168" s="280"/>
    </row>
    <row r="169" spans="1:18 16384:16384" s="27" customFormat="1" ht="50.1" customHeight="1" x14ac:dyDescent="0.35">
      <c r="A169" s="37"/>
      <c r="B169" s="50" t="s">
        <v>31</v>
      </c>
      <c r="C169" s="100">
        <v>1</v>
      </c>
      <c r="D169" s="333" t="s">
        <v>44</v>
      </c>
      <c r="E169" s="337">
        <f>IF(D169="Yes",C169,0)</f>
        <v>0</v>
      </c>
      <c r="F169" s="306" t="s">
        <v>44</v>
      </c>
      <c r="G169" s="331">
        <f t="shared" si="32"/>
        <v>0</v>
      </c>
      <c r="H169" s="365"/>
      <c r="I169" s="366"/>
      <c r="J169" s="271" t="s">
        <v>101</v>
      </c>
      <c r="K169" s="26"/>
      <c r="L169" s="26"/>
      <c r="M169" s="24">
        <f t="shared" si="33"/>
        <v>0</v>
      </c>
      <c r="N169" s="24">
        <f t="shared" si="34"/>
        <v>1</v>
      </c>
      <c r="O169" s="26"/>
      <c r="P169" s="26"/>
      <c r="Q169" s="26"/>
      <c r="R169" s="26"/>
      <c r="XFD169" s="280"/>
    </row>
    <row r="170" spans="1:18 16384:16384" s="299" customFormat="1" ht="39.75" customHeight="1" x14ac:dyDescent="0.2">
      <c r="A170" s="348"/>
      <c r="B170" s="347" t="s">
        <v>145</v>
      </c>
      <c r="C170" s="298"/>
      <c r="D170" s="333" t="s">
        <v>44</v>
      </c>
      <c r="E170" s="321"/>
      <c r="F170" s="306" t="s">
        <v>44</v>
      </c>
      <c r="G170" s="332"/>
      <c r="H170" s="453"/>
      <c r="I170" s="453"/>
      <c r="J170" s="300"/>
      <c r="K170" s="30"/>
      <c r="L170" s="30"/>
      <c r="M170" s="30"/>
      <c r="N170" s="30"/>
      <c r="O170" s="30"/>
      <c r="P170" s="30"/>
      <c r="Q170" s="30"/>
      <c r="R170" s="30"/>
    </row>
    <row r="171" spans="1:18 16384:16384" s="29" customFormat="1" ht="27.95" customHeight="1" thickBot="1" x14ac:dyDescent="0.3">
      <c r="A171" s="66"/>
      <c r="B171" s="236" t="s">
        <v>42</v>
      </c>
      <c r="C171" s="103">
        <f>SUM(C168:C169)</f>
        <v>2</v>
      </c>
      <c r="D171" s="103"/>
      <c r="E171" s="234">
        <f>SUM(E168:E169)</f>
        <v>0</v>
      </c>
      <c r="F171" s="103"/>
      <c r="G171" s="102">
        <f>SUM(G168:G169)</f>
        <v>0</v>
      </c>
      <c r="H171" s="67"/>
      <c r="I171" s="67"/>
      <c r="J171" s="67"/>
      <c r="K171" s="28"/>
      <c r="L171" s="28"/>
      <c r="M171" s="28">
        <f>SUM(M168:M169)</f>
        <v>0</v>
      </c>
      <c r="N171" s="28">
        <f>SUM(N168:N169)</f>
        <v>2</v>
      </c>
      <c r="O171" s="28">
        <f>SUM(M171:N171)</f>
        <v>2</v>
      </c>
      <c r="P171" s="28"/>
      <c r="Q171" s="28"/>
      <c r="R171" s="28"/>
      <c r="XFD171" s="225"/>
    </row>
    <row r="172" spans="1:18 16384:16384" s="29" customFormat="1" ht="23.25" customHeight="1" thickBot="1" x14ac:dyDescent="0.25">
      <c r="A172" s="438" t="s">
        <v>74</v>
      </c>
      <c r="B172" s="439"/>
      <c r="C172" s="439"/>
      <c r="D172" s="439"/>
      <c r="E172" s="439"/>
      <c r="F172" s="439"/>
      <c r="G172" s="439"/>
      <c r="H172" s="439"/>
      <c r="I172" s="439"/>
      <c r="J172" s="440"/>
      <c r="K172" s="28"/>
      <c r="L172" s="28"/>
      <c r="M172" s="28"/>
      <c r="N172" s="28"/>
      <c r="O172" s="28"/>
      <c r="P172" s="28"/>
      <c r="Q172" s="28"/>
      <c r="R172" s="28"/>
      <c r="XFD172" s="225"/>
    </row>
    <row r="173" spans="1:18 16384:16384" s="29" customFormat="1" ht="52.5" customHeight="1" thickBot="1" x14ac:dyDescent="0.25">
      <c r="A173" s="403" t="s">
        <v>75</v>
      </c>
      <c r="B173" s="404"/>
      <c r="C173" s="404"/>
      <c r="D173" s="404"/>
      <c r="E173" s="404"/>
      <c r="F173" s="404"/>
      <c r="G173" s="404"/>
      <c r="H173" s="404"/>
      <c r="I173" s="404"/>
      <c r="J173" s="405"/>
      <c r="K173" s="28"/>
      <c r="L173" s="28"/>
      <c r="M173" s="28"/>
      <c r="N173" s="28"/>
      <c r="O173" s="28"/>
      <c r="P173" s="28"/>
      <c r="Q173" s="28"/>
      <c r="R173" s="28"/>
      <c r="XFD173" s="225"/>
    </row>
    <row r="174" spans="1:18 16384:16384" s="281" customFormat="1" ht="18.75" customHeight="1" x14ac:dyDescent="0.25">
      <c r="A174" s="32"/>
      <c r="B174" s="291"/>
      <c r="C174" s="48"/>
      <c r="D174" s="146"/>
      <c r="E174" s="146"/>
      <c r="F174" s="146"/>
      <c r="G174" s="292"/>
      <c r="H174" s="293"/>
      <c r="I174" s="293"/>
      <c r="J174" s="74"/>
      <c r="K174" s="74"/>
      <c r="L174" s="74"/>
      <c r="M174" s="74"/>
      <c r="N174" s="74"/>
      <c r="O174" s="74"/>
      <c r="P174" s="74"/>
      <c r="Q174" s="74"/>
      <c r="R174" s="74"/>
    </row>
    <row r="175" spans="1:18 16384:16384" ht="30" customHeight="1" x14ac:dyDescent="0.2">
      <c r="A175" s="448" t="s">
        <v>50</v>
      </c>
      <c r="B175" s="448"/>
      <c r="C175" s="448"/>
      <c r="D175" s="448"/>
      <c r="E175" s="448"/>
      <c r="F175" s="448"/>
      <c r="G175" s="448"/>
      <c r="H175" s="448"/>
      <c r="I175" s="448"/>
      <c r="J175" s="448"/>
      <c r="K175" s="6"/>
      <c r="L175" s="6"/>
      <c r="M175" s="6"/>
      <c r="N175" s="6"/>
      <c r="O175" s="6"/>
      <c r="P175" s="6"/>
      <c r="Q175" s="6"/>
      <c r="R175" s="6"/>
    </row>
    <row r="176" spans="1:18 16384:16384" s="139" customFormat="1" ht="26.25" customHeight="1" x14ac:dyDescent="0.25">
      <c r="A176" s="325"/>
      <c r="B176" s="325"/>
      <c r="C176" s="325"/>
      <c r="D176" s="325"/>
      <c r="E176" s="399" t="s">
        <v>138</v>
      </c>
      <c r="F176" s="399"/>
      <c r="G176" s="399"/>
      <c r="H176" s="400"/>
      <c r="I176" s="400"/>
      <c r="J176" s="400"/>
      <c r="K176" s="138"/>
      <c r="L176" s="138"/>
      <c r="M176" s="138"/>
      <c r="N176" s="138"/>
      <c r="O176" s="138"/>
      <c r="P176" s="138"/>
      <c r="Q176" s="138"/>
      <c r="R176" s="138"/>
      <c r="XFD176" s="279"/>
    </row>
    <row r="177" spans="1:18 16384:16384" s="27" customFormat="1" ht="50.1" customHeight="1" x14ac:dyDescent="0.35">
      <c r="A177" s="59"/>
      <c r="B177" s="49" t="s">
        <v>165</v>
      </c>
      <c r="C177" s="99">
        <v>4</v>
      </c>
      <c r="D177" s="333" t="s">
        <v>44</v>
      </c>
      <c r="E177" s="336">
        <f>IF(D177="Yes",C177,0)</f>
        <v>0</v>
      </c>
      <c r="F177" s="342" t="s">
        <v>44</v>
      </c>
      <c r="G177" s="331">
        <f>IF(F177="Yes",C177,0)</f>
        <v>0</v>
      </c>
      <c r="H177" s="362"/>
      <c r="I177" s="362"/>
      <c r="J177" s="260" t="s">
        <v>99</v>
      </c>
      <c r="K177" s="26"/>
      <c r="L177" s="26"/>
      <c r="M177" s="24">
        <f>IF(F98="NO",C98,0)</f>
        <v>0</v>
      </c>
      <c r="N177" s="24">
        <f>IF(F98="Choose one",C98,0)</f>
        <v>5</v>
      </c>
      <c r="O177" s="26"/>
      <c r="P177" s="26"/>
      <c r="Q177" s="26"/>
      <c r="R177" s="26"/>
      <c r="XFD177" s="280"/>
    </row>
    <row r="178" spans="1:18 16384:16384" s="27" customFormat="1" ht="50.1" customHeight="1" x14ac:dyDescent="0.35">
      <c r="A178" s="37"/>
      <c r="B178" s="50" t="s">
        <v>169</v>
      </c>
      <c r="C178" s="100">
        <v>5</v>
      </c>
      <c r="D178" s="333" t="s">
        <v>44</v>
      </c>
      <c r="E178" s="337">
        <f>IF(D178="Yes",C178,0)</f>
        <v>0</v>
      </c>
      <c r="F178" s="306" t="s">
        <v>44</v>
      </c>
      <c r="G178" s="331">
        <f>IF(F178="Yes",C178,0)</f>
        <v>0</v>
      </c>
      <c r="H178" s="352"/>
      <c r="I178" s="353"/>
      <c r="J178" s="271" t="s">
        <v>99</v>
      </c>
      <c r="K178" s="26"/>
      <c r="L178" s="26"/>
      <c r="M178" s="24">
        <f>IF(F99="NO",C99,0)</f>
        <v>0</v>
      </c>
      <c r="N178" s="24">
        <f>IF(F99="Choose one",C99,0)</f>
        <v>1</v>
      </c>
      <c r="O178" s="26"/>
      <c r="P178" s="26"/>
      <c r="Q178" s="26"/>
      <c r="R178" s="26"/>
      <c r="XFD178" s="280"/>
    </row>
    <row r="179" spans="1:18 16384:16384" s="27" customFormat="1" ht="48" customHeight="1" x14ac:dyDescent="0.35">
      <c r="A179" s="59"/>
      <c r="B179" s="49" t="s">
        <v>125</v>
      </c>
      <c r="C179" s="99">
        <v>1</v>
      </c>
      <c r="D179" s="333" t="s">
        <v>44</v>
      </c>
      <c r="E179" s="337">
        <f>IF(D179="Yes",C179,0)</f>
        <v>0</v>
      </c>
      <c r="F179" s="306" t="s">
        <v>44</v>
      </c>
      <c r="G179" s="331">
        <f>IF(F179="Yes",C179,0)</f>
        <v>0</v>
      </c>
      <c r="H179" s="362"/>
      <c r="I179" s="362"/>
      <c r="J179" s="263" t="s">
        <v>101</v>
      </c>
      <c r="K179" s="26"/>
      <c r="L179" s="26"/>
      <c r="M179" s="24">
        <f>IF(F100="NO",C100,0)</f>
        <v>0</v>
      </c>
      <c r="N179" s="24">
        <f>IF(F100="Choose one",C100,0)</f>
        <v>1</v>
      </c>
      <c r="O179" s="26"/>
      <c r="P179" s="26"/>
      <c r="Q179" s="26"/>
      <c r="R179" s="26"/>
      <c r="XFD179" s="280"/>
    </row>
    <row r="180" spans="1:18 16384:16384" s="27" customFormat="1" ht="37.5" customHeight="1" x14ac:dyDescent="0.35">
      <c r="A180" s="37"/>
      <c r="B180" s="50" t="s">
        <v>32</v>
      </c>
      <c r="C180" s="100">
        <v>1</v>
      </c>
      <c r="D180" s="333" t="s">
        <v>44</v>
      </c>
      <c r="E180" s="337">
        <f>IF(D180="Yes",C180,0)</f>
        <v>0</v>
      </c>
      <c r="F180" s="306" t="s">
        <v>44</v>
      </c>
      <c r="G180" s="331">
        <f>IF(F180="Yes",C180,0)</f>
        <v>0</v>
      </c>
      <c r="H180" s="352"/>
      <c r="I180" s="353"/>
      <c r="J180" s="271" t="s">
        <v>101</v>
      </c>
      <c r="K180" s="26"/>
      <c r="L180" s="26"/>
      <c r="M180" s="24">
        <f>IF(F101="NO",C101,0)</f>
        <v>0</v>
      </c>
      <c r="N180" s="24">
        <f>IF(F101="Choose one",C101,0)</f>
        <v>5</v>
      </c>
      <c r="O180" s="26"/>
      <c r="P180" s="26"/>
      <c r="Q180" s="26"/>
      <c r="R180" s="26"/>
      <c r="XFD180" s="280"/>
    </row>
    <row r="181" spans="1:18 16384:16384" s="27" customFormat="1" ht="50.1" customHeight="1" x14ac:dyDescent="0.35">
      <c r="A181" s="59"/>
      <c r="B181" s="49" t="s">
        <v>171</v>
      </c>
      <c r="C181" s="99">
        <v>1</v>
      </c>
      <c r="D181" s="333" t="s">
        <v>44</v>
      </c>
      <c r="E181" s="337">
        <f>IF(D181="Yes",C181,0)</f>
        <v>0</v>
      </c>
      <c r="F181" s="306" t="s">
        <v>44</v>
      </c>
      <c r="G181" s="331">
        <f>IF(F181="Yes",C181,0)</f>
        <v>0</v>
      </c>
      <c r="H181" s="362"/>
      <c r="I181" s="362"/>
      <c r="J181" s="263" t="s">
        <v>101</v>
      </c>
      <c r="K181" s="26"/>
      <c r="L181" s="26"/>
      <c r="M181" s="24">
        <f>IF(F102="NO",C102,0)</f>
        <v>0</v>
      </c>
      <c r="N181" s="24">
        <f>IF(F102="Choose one",C102,0)</f>
        <v>5</v>
      </c>
      <c r="O181" s="26"/>
      <c r="P181" s="26"/>
      <c r="Q181" s="26"/>
      <c r="R181" s="26"/>
      <c r="XFD181" s="280"/>
    </row>
    <row r="182" spans="1:18 16384:16384" s="299" customFormat="1" ht="32.25" customHeight="1" x14ac:dyDescent="0.2">
      <c r="A182" s="301"/>
      <c r="B182" s="346" t="s">
        <v>145</v>
      </c>
      <c r="C182" s="302"/>
      <c r="D182" s="333" t="s">
        <v>44</v>
      </c>
      <c r="E182" s="321"/>
      <c r="F182" s="306" t="s">
        <v>44</v>
      </c>
      <c r="G182" s="332"/>
      <c r="H182" s="446"/>
      <c r="I182" s="447"/>
      <c r="J182" s="303"/>
      <c r="K182" s="30"/>
      <c r="L182" s="30"/>
      <c r="M182" s="30"/>
      <c r="N182" s="30"/>
      <c r="O182" s="30"/>
      <c r="P182" s="30"/>
      <c r="Q182" s="30"/>
      <c r="R182" s="30"/>
    </row>
    <row r="183" spans="1:18 16384:16384" s="27" customFormat="1" ht="33" customHeight="1" thickBot="1" x14ac:dyDescent="0.4">
      <c r="A183" s="66" t="s">
        <v>76</v>
      </c>
      <c r="B183" s="235" t="s">
        <v>42</v>
      </c>
      <c r="C183" s="103">
        <f>SUM(C177:C181)</f>
        <v>12</v>
      </c>
      <c r="D183" s="103"/>
      <c r="E183" s="234">
        <f>SUM(E177:E181)</f>
        <v>0</v>
      </c>
      <c r="F183" s="103"/>
      <c r="G183" s="102">
        <f>SUM(G177:G181)</f>
        <v>0</v>
      </c>
      <c r="H183" s="67"/>
      <c r="I183" s="67"/>
      <c r="J183" s="67"/>
      <c r="K183" s="26"/>
      <c r="L183" s="26"/>
      <c r="M183" s="24">
        <f>IF(F103="NO",C103,0)</f>
        <v>0</v>
      </c>
      <c r="N183" s="24">
        <f>IF(F103="Choose one",C103,0)</f>
        <v>3</v>
      </c>
      <c r="O183" s="26"/>
      <c r="P183" s="26"/>
      <c r="Q183" s="26"/>
      <c r="R183" s="26"/>
      <c r="XFD183" s="280"/>
    </row>
    <row r="184" spans="1:18 16384:16384" s="27" customFormat="1" ht="21.75" customHeight="1" thickBot="1" x14ac:dyDescent="0.4">
      <c r="A184" s="396" t="s">
        <v>74</v>
      </c>
      <c r="B184" s="397"/>
      <c r="C184" s="397"/>
      <c r="D184" s="397"/>
      <c r="E184" s="397"/>
      <c r="F184" s="397"/>
      <c r="G184" s="397"/>
      <c r="H184" s="397"/>
      <c r="I184" s="397"/>
      <c r="J184" s="398"/>
      <c r="K184" s="26"/>
      <c r="L184" s="26"/>
      <c r="M184" s="24">
        <f>IF(F104="NO",C104,0)</f>
        <v>0</v>
      </c>
      <c r="N184" s="24">
        <f>IF(F104="Choose one",C104,0)</f>
        <v>1</v>
      </c>
      <c r="O184" s="26"/>
      <c r="P184" s="26"/>
      <c r="Q184" s="26"/>
      <c r="R184" s="26"/>
      <c r="XFD184" s="280"/>
    </row>
    <row r="185" spans="1:18 16384:16384" s="29" customFormat="1" ht="62.25" customHeight="1" thickBot="1" x14ac:dyDescent="0.25">
      <c r="A185" s="403" t="s">
        <v>75</v>
      </c>
      <c r="B185" s="404"/>
      <c r="C185" s="404"/>
      <c r="D185" s="404"/>
      <c r="E185" s="404"/>
      <c r="F185" s="404"/>
      <c r="G185" s="404"/>
      <c r="H185" s="404"/>
      <c r="I185" s="404"/>
      <c r="J185" s="405"/>
      <c r="K185" s="28"/>
      <c r="L185" s="28"/>
      <c r="M185" s="28">
        <f>SUM(M177:M184)</f>
        <v>0</v>
      </c>
      <c r="N185" s="28">
        <f>SUM(N177:N184)</f>
        <v>21</v>
      </c>
      <c r="O185" s="28">
        <f>SUM(M185:N185)</f>
        <v>21</v>
      </c>
      <c r="P185" s="28"/>
      <c r="Q185" s="28"/>
      <c r="R185" s="28"/>
      <c r="XFD185" s="225"/>
    </row>
    <row r="186" spans="1:18 16384:16384" s="281" customFormat="1" ht="19.5" customHeight="1" x14ac:dyDescent="0.25">
      <c r="A186" s="32"/>
      <c r="B186" s="291"/>
      <c r="C186" s="48"/>
      <c r="D186" s="146"/>
      <c r="E186" s="146"/>
      <c r="F186" s="146"/>
      <c r="G186" s="292"/>
      <c r="H186" s="293"/>
      <c r="I186" s="293"/>
      <c r="J186" s="74"/>
      <c r="K186" s="74"/>
      <c r="L186" s="74"/>
      <c r="M186" s="74"/>
      <c r="N186" s="74"/>
      <c r="O186" s="74"/>
      <c r="P186" s="74"/>
      <c r="Q186" s="74"/>
      <c r="R186" s="74"/>
    </row>
    <row r="187" spans="1:18 16384:16384" ht="30" customHeight="1" x14ac:dyDescent="0.2">
      <c r="A187" s="445" t="s">
        <v>52</v>
      </c>
      <c r="B187" s="445"/>
      <c r="C187" s="445"/>
      <c r="D187" s="445"/>
      <c r="E187" s="445"/>
      <c r="F187" s="445"/>
      <c r="G187" s="445"/>
      <c r="H187" s="445"/>
      <c r="I187" s="445"/>
      <c r="J187" s="445"/>
      <c r="K187" s="6"/>
      <c r="L187" s="6"/>
      <c r="M187" s="6"/>
      <c r="N187" s="6"/>
      <c r="O187" s="6"/>
      <c r="P187" s="6"/>
      <c r="Q187" s="6"/>
      <c r="R187" s="6"/>
    </row>
    <row r="188" spans="1:18 16384:16384" s="139" customFormat="1" ht="26.25" customHeight="1" x14ac:dyDescent="0.25">
      <c r="A188" s="325"/>
      <c r="B188" s="325"/>
      <c r="C188" s="325"/>
      <c r="D188" s="325"/>
      <c r="E188" s="399" t="s">
        <v>138</v>
      </c>
      <c r="F188" s="399"/>
      <c r="G188" s="399"/>
      <c r="H188" s="400"/>
      <c r="I188" s="400"/>
      <c r="J188" s="400"/>
      <c r="K188" s="138"/>
      <c r="L188" s="138"/>
      <c r="M188" s="138"/>
      <c r="N188" s="138"/>
      <c r="O188" s="138"/>
      <c r="P188" s="138"/>
      <c r="Q188" s="138"/>
      <c r="R188" s="138"/>
      <c r="XFD188" s="279"/>
    </row>
    <row r="189" spans="1:18 16384:16384" s="27" customFormat="1" ht="57.75" customHeight="1" x14ac:dyDescent="0.35">
      <c r="A189" s="59"/>
      <c r="B189" s="49" t="s">
        <v>126</v>
      </c>
      <c r="C189" s="99">
        <v>1</v>
      </c>
      <c r="D189" s="333" t="s">
        <v>44</v>
      </c>
      <c r="E189" s="336">
        <f>IF(D189="Yes",C189,0)</f>
        <v>0</v>
      </c>
      <c r="F189" s="342" t="s">
        <v>44</v>
      </c>
      <c r="G189" s="331">
        <f t="shared" ref="G189:G191" si="35">IF(F189="Yes",C189,0)</f>
        <v>0</v>
      </c>
      <c r="H189" s="361"/>
      <c r="I189" s="361"/>
      <c r="J189" s="263" t="s">
        <v>101</v>
      </c>
      <c r="K189" s="26"/>
      <c r="L189" s="26"/>
      <c r="M189" s="24">
        <f t="shared" ref="M189:M191" si="36">IF(F189="NO",C189,0)</f>
        <v>0</v>
      </c>
      <c r="N189" s="24">
        <f t="shared" ref="N189:N191" si="37">IF(F189="Choose one",C189,0)</f>
        <v>1</v>
      </c>
      <c r="O189" s="26"/>
      <c r="P189" s="26"/>
      <c r="Q189" s="26"/>
      <c r="R189" s="26"/>
      <c r="XFD189" s="280"/>
    </row>
    <row r="190" spans="1:18 16384:16384" s="27" customFormat="1" ht="33" customHeight="1" x14ac:dyDescent="0.35">
      <c r="A190" s="37"/>
      <c r="B190" s="50" t="s">
        <v>33</v>
      </c>
      <c r="C190" s="100">
        <v>1</v>
      </c>
      <c r="D190" s="333" t="s">
        <v>44</v>
      </c>
      <c r="E190" s="337">
        <f>IF(D190="Yes",C190,0)</f>
        <v>0</v>
      </c>
      <c r="F190" s="306" t="s">
        <v>44</v>
      </c>
      <c r="G190" s="331">
        <f t="shared" si="35"/>
        <v>0</v>
      </c>
      <c r="H190" s="365"/>
      <c r="I190" s="366"/>
      <c r="J190" s="271" t="s">
        <v>101</v>
      </c>
      <c r="K190" s="26"/>
      <c r="L190" s="26"/>
      <c r="M190" s="24">
        <f t="shared" si="36"/>
        <v>0</v>
      </c>
      <c r="N190" s="24">
        <f t="shared" si="37"/>
        <v>1</v>
      </c>
      <c r="O190" s="26"/>
      <c r="P190" s="26"/>
      <c r="Q190" s="26"/>
      <c r="R190" s="26"/>
      <c r="XFD190" s="280"/>
    </row>
    <row r="191" spans="1:18 16384:16384" s="27" customFormat="1" ht="33" customHeight="1" x14ac:dyDescent="0.35">
      <c r="A191" s="59"/>
      <c r="B191" s="49" t="s">
        <v>127</v>
      </c>
      <c r="C191" s="99">
        <v>1</v>
      </c>
      <c r="D191" s="333" t="s">
        <v>44</v>
      </c>
      <c r="E191" s="337">
        <f>IF(D191="Yes",C191,0)</f>
        <v>0</v>
      </c>
      <c r="F191" s="306" t="s">
        <v>44</v>
      </c>
      <c r="G191" s="331">
        <f t="shared" si="35"/>
        <v>0</v>
      </c>
      <c r="H191" s="361"/>
      <c r="I191" s="361"/>
      <c r="J191" s="263" t="s">
        <v>101</v>
      </c>
      <c r="K191" s="26"/>
      <c r="L191" s="26"/>
      <c r="M191" s="24">
        <f t="shared" si="36"/>
        <v>0</v>
      </c>
      <c r="N191" s="24">
        <f t="shared" si="37"/>
        <v>1</v>
      </c>
      <c r="O191" s="26"/>
      <c r="P191" s="26"/>
      <c r="Q191" s="26"/>
      <c r="R191" s="26"/>
      <c r="XFD191" s="280"/>
    </row>
    <row r="192" spans="1:18 16384:16384" s="299" customFormat="1" ht="36" customHeight="1" x14ac:dyDescent="0.2">
      <c r="A192" s="301"/>
      <c r="B192" s="346" t="s">
        <v>145</v>
      </c>
      <c r="C192" s="302"/>
      <c r="D192" s="333" t="s">
        <v>44</v>
      </c>
      <c r="E192" s="321"/>
      <c r="F192" s="306" t="s">
        <v>44</v>
      </c>
      <c r="G192" s="332"/>
      <c r="H192" s="446"/>
      <c r="I192" s="447"/>
      <c r="J192" s="303"/>
      <c r="K192" s="30"/>
      <c r="L192" s="30"/>
      <c r="M192" s="30"/>
      <c r="N192" s="30"/>
      <c r="O192" s="30"/>
      <c r="P192" s="30"/>
      <c r="Q192" s="30"/>
      <c r="R192" s="30"/>
    </row>
    <row r="193" spans="1:18 16384:16384" s="29" customFormat="1" ht="27.95" customHeight="1" thickBot="1" x14ac:dyDescent="0.3">
      <c r="A193" s="66"/>
      <c r="B193" s="236" t="s">
        <v>42</v>
      </c>
      <c r="C193" s="103">
        <f>SUM(C189:C191)</f>
        <v>3</v>
      </c>
      <c r="D193" s="103"/>
      <c r="E193" s="234">
        <f>SUM(E189:E191)</f>
        <v>0</v>
      </c>
      <c r="F193" s="103"/>
      <c r="G193" s="102">
        <f>SUM(G189:G191)</f>
        <v>0</v>
      </c>
      <c r="H193" s="67"/>
      <c r="I193" s="67"/>
      <c r="J193" s="67"/>
      <c r="K193" s="28"/>
      <c r="L193" s="28"/>
      <c r="M193" s="28">
        <f>SUM(M189:M191)</f>
        <v>0</v>
      </c>
      <c r="N193" s="28">
        <f>SUM(N189:N191)</f>
        <v>3</v>
      </c>
      <c r="O193" s="28">
        <f>SUM(M193:N193)</f>
        <v>3</v>
      </c>
      <c r="P193" s="28"/>
      <c r="Q193" s="28"/>
      <c r="R193" s="28"/>
      <c r="XFD193" s="225"/>
    </row>
    <row r="194" spans="1:18 16384:16384" s="29" customFormat="1" ht="23.25" customHeight="1" thickBot="1" x14ac:dyDescent="0.25">
      <c r="A194" s="396" t="s">
        <v>74</v>
      </c>
      <c r="B194" s="397"/>
      <c r="C194" s="397"/>
      <c r="D194" s="397"/>
      <c r="E194" s="397"/>
      <c r="F194" s="397"/>
      <c r="G194" s="397"/>
      <c r="H194" s="397"/>
      <c r="I194" s="397"/>
      <c r="J194" s="398"/>
      <c r="K194" s="28"/>
      <c r="L194" s="28"/>
      <c r="M194" s="28"/>
      <c r="N194" s="28"/>
      <c r="O194" s="28"/>
      <c r="P194" s="28"/>
      <c r="Q194" s="28"/>
      <c r="R194" s="28"/>
      <c r="XFD194" s="225"/>
    </row>
    <row r="195" spans="1:18 16384:16384" s="29" customFormat="1" ht="52.5" customHeight="1" thickBot="1" x14ac:dyDescent="0.25">
      <c r="A195" s="403" t="s">
        <v>75</v>
      </c>
      <c r="B195" s="404"/>
      <c r="C195" s="404"/>
      <c r="D195" s="404"/>
      <c r="E195" s="404"/>
      <c r="F195" s="404"/>
      <c r="G195" s="404"/>
      <c r="H195" s="404"/>
      <c r="I195" s="404"/>
      <c r="J195" s="405"/>
      <c r="K195" s="28"/>
      <c r="L195" s="28"/>
      <c r="M195" s="28"/>
      <c r="N195" s="28"/>
      <c r="O195" s="28"/>
      <c r="P195" s="28"/>
      <c r="Q195" s="28"/>
      <c r="R195" s="28"/>
      <c r="XFD195" s="225"/>
    </row>
    <row r="196" spans="1:18 16384:16384" s="281" customFormat="1" ht="17.25" customHeight="1" x14ac:dyDescent="0.25">
      <c r="A196" s="32"/>
      <c r="B196" s="291"/>
      <c r="C196" s="48"/>
      <c r="D196" s="146"/>
      <c r="E196" s="146"/>
      <c r="F196" s="146"/>
      <c r="G196" s="292"/>
      <c r="H196" s="293"/>
      <c r="I196" s="293"/>
      <c r="J196" s="74"/>
      <c r="K196" s="74"/>
      <c r="L196" s="74"/>
      <c r="M196" s="74"/>
      <c r="N196" s="74"/>
      <c r="O196" s="74"/>
      <c r="P196" s="74"/>
      <c r="Q196" s="74"/>
      <c r="R196" s="74"/>
    </row>
    <row r="197" spans="1:18 16384:16384" ht="30" customHeight="1" x14ac:dyDescent="0.2">
      <c r="A197" s="406" t="s">
        <v>19</v>
      </c>
      <c r="B197" s="406"/>
      <c r="C197" s="406"/>
      <c r="D197" s="406"/>
      <c r="E197" s="406"/>
      <c r="F197" s="406"/>
      <c r="G197" s="406"/>
      <c r="H197" s="406"/>
      <c r="I197" s="406"/>
      <c r="J197" s="406"/>
      <c r="K197" s="6"/>
      <c r="L197" s="6"/>
      <c r="M197" s="6"/>
      <c r="N197" s="6"/>
      <c r="O197" s="6"/>
      <c r="P197" s="6"/>
      <c r="Q197" s="6"/>
      <c r="R197" s="6"/>
    </row>
    <row r="198" spans="1:18 16384:16384" s="139" customFormat="1" ht="26.25" customHeight="1" x14ac:dyDescent="0.25">
      <c r="A198" s="329"/>
      <c r="B198" s="329"/>
      <c r="C198" s="329"/>
      <c r="D198" s="329"/>
      <c r="E198" s="401" t="s">
        <v>138</v>
      </c>
      <c r="F198" s="401"/>
      <c r="G198" s="401"/>
      <c r="H198" s="402"/>
      <c r="I198" s="402"/>
      <c r="J198" s="402"/>
      <c r="K198" s="138"/>
      <c r="L198" s="138"/>
      <c r="M198" s="138"/>
      <c r="N198" s="138"/>
      <c r="O198" s="138"/>
      <c r="P198" s="138"/>
      <c r="Q198" s="138"/>
      <c r="R198" s="138"/>
      <c r="XFD198" s="279"/>
    </row>
    <row r="199" spans="1:18 16384:16384" s="27" customFormat="1" ht="57" customHeight="1" x14ac:dyDescent="0.35">
      <c r="A199" s="58"/>
      <c r="B199" s="49" t="s">
        <v>172</v>
      </c>
      <c r="C199" s="99">
        <v>5</v>
      </c>
      <c r="D199" s="333" t="s">
        <v>44</v>
      </c>
      <c r="E199" s="338">
        <f>IF(D199="Yes",C199,0)</f>
        <v>0</v>
      </c>
      <c r="F199" s="334" t="s">
        <v>44</v>
      </c>
      <c r="G199" s="331">
        <f t="shared" ref="G199:G201" si="38">IF(F199="Yes",C199,0)</f>
        <v>0</v>
      </c>
      <c r="H199" s="361"/>
      <c r="I199" s="361"/>
      <c r="J199" s="260" t="s">
        <v>99</v>
      </c>
      <c r="K199" s="26"/>
      <c r="L199" s="26"/>
      <c r="M199" s="24">
        <f t="shared" ref="M199:M201" si="39">IF(F199="NO",C199,0)</f>
        <v>0</v>
      </c>
      <c r="N199" s="24">
        <f t="shared" ref="N199:N201" si="40">IF(F199="Choose one",C199,0)</f>
        <v>5</v>
      </c>
      <c r="O199" s="26"/>
      <c r="P199" s="26"/>
      <c r="Q199" s="26"/>
      <c r="R199" s="26"/>
      <c r="XFD199" s="280"/>
    </row>
    <row r="200" spans="1:18 16384:16384" s="27" customFormat="1" ht="50.1" customHeight="1" x14ac:dyDescent="0.35">
      <c r="A200" s="37"/>
      <c r="B200" s="50" t="s">
        <v>128</v>
      </c>
      <c r="C200" s="100">
        <v>1</v>
      </c>
      <c r="D200" s="333" t="s">
        <v>44</v>
      </c>
      <c r="E200" s="339">
        <f>IF(D200="Yes",C200,0)</f>
        <v>0</v>
      </c>
      <c r="F200" s="335" t="s">
        <v>44</v>
      </c>
      <c r="G200" s="331">
        <f t="shared" si="38"/>
        <v>0</v>
      </c>
      <c r="H200" s="365"/>
      <c r="I200" s="366"/>
      <c r="J200" s="271" t="s">
        <v>101</v>
      </c>
      <c r="K200" s="26"/>
      <c r="L200" s="26"/>
      <c r="M200" s="24">
        <f t="shared" si="39"/>
        <v>0</v>
      </c>
      <c r="N200" s="24">
        <f t="shared" si="40"/>
        <v>1</v>
      </c>
      <c r="O200" s="26"/>
      <c r="P200" s="26"/>
      <c r="Q200" s="26"/>
      <c r="R200" s="26"/>
      <c r="XFD200" s="280"/>
    </row>
    <row r="201" spans="1:18 16384:16384" s="27" customFormat="1" ht="59.25" customHeight="1" x14ac:dyDescent="0.35">
      <c r="A201" s="58"/>
      <c r="B201" s="49" t="s">
        <v>173</v>
      </c>
      <c r="C201" s="99">
        <v>2</v>
      </c>
      <c r="D201" s="333" t="s">
        <v>44</v>
      </c>
      <c r="E201" s="339">
        <f>IF(D201="Yes",C201,0)</f>
        <v>0</v>
      </c>
      <c r="F201" s="335" t="s">
        <v>44</v>
      </c>
      <c r="G201" s="331">
        <f t="shared" si="38"/>
        <v>0</v>
      </c>
      <c r="H201" s="361"/>
      <c r="I201" s="361"/>
      <c r="J201" s="260" t="s">
        <v>99</v>
      </c>
      <c r="K201" s="26"/>
      <c r="L201" s="26"/>
      <c r="M201" s="24">
        <f t="shared" si="39"/>
        <v>0</v>
      </c>
      <c r="N201" s="24">
        <f t="shared" si="40"/>
        <v>2</v>
      </c>
      <c r="O201" s="26"/>
      <c r="P201" s="26"/>
      <c r="Q201" s="26"/>
      <c r="R201" s="26"/>
      <c r="XFD201" s="280"/>
    </row>
    <row r="202" spans="1:18 16384:16384" s="299" customFormat="1" ht="40.5" customHeight="1" x14ac:dyDescent="0.2">
      <c r="A202" s="301"/>
      <c r="B202" s="346" t="s">
        <v>145</v>
      </c>
      <c r="C202" s="302"/>
      <c r="D202" s="333" t="s">
        <v>44</v>
      </c>
      <c r="E202" s="340"/>
      <c r="F202" s="335" t="s">
        <v>44</v>
      </c>
      <c r="G202" s="332"/>
      <c r="H202" s="446"/>
      <c r="I202" s="447"/>
      <c r="J202" s="303"/>
      <c r="K202" s="30"/>
      <c r="L202" s="30"/>
      <c r="M202" s="30"/>
      <c r="N202" s="30"/>
      <c r="O202" s="30"/>
      <c r="P202" s="30"/>
      <c r="Q202" s="30"/>
      <c r="R202" s="30"/>
    </row>
    <row r="203" spans="1:18 16384:16384" s="29" customFormat="1" ht="27.95" customHeight="1" thickBot="1" x14ac:dyDescent="0.3">
      <c r="A203" s="66"/>
      <c r="B203" s="235" t="s">
        <v>42</v>
      </c>
      <c r="C203" s="103">
        <f>SUM(C199:C201)</f>
        <v>8</v>
      </c>
      <c r="D203" s="103"/>
      <c r="E203" s="234">
        <f>SUM(E199:E201)</f>
        <v>0</v>
      </c>
      <c r="F203" s="103"/>
      <c r="G203" s="102">
        <f>SUM(G199:G201)</f>
        <v>0</v>
      </c>
      <c r="H203" s="67"/>
      <c r="I203" s="67"/>
      <c r="J203" s="67"/>
      <c r="K203" s="28"/>
      <c r="L203" s="28"/>
      <c r="M203" s="28">
        <f>SUM(M199:M201)</f>
        <v>0</v>
      </c>
      <c r="N203" s="28">
        <f>SUM(N199:N201)</f>
        <v>8</v>
      </c>
      <c r="O203" s="28">
        <f>SUM(M203:N203)</f>
        <v>8</v>
      </c>
      <c r="P203" s="28"/>
      <c r="Q203" s="28"/>
      <c r="R203" s="28"/>
      <c r="XFD203" s="225"/>
    </row>
    <row r="204" spans="1:18 16384:16384" s="29" customFormat="1" ht="23.25" customHeight="1" thickBot="1" x14ac:dyDescent="0.25">
      <c r="A204" s="407" t="s">
        <v>74</v>
      </c>
      <c r="B204" s="408"/>
      <c r="C204" s="408"/>
      <c r="D204" s="408"/>
      <c r="E204" s="408"/>
      <c r="F204" s="408"/>
      <c r="G204" s="408"/>
      <c r="H204" s="408"/>
      <c r="I204" s="408"/>
      <c r="J204" s="409"/>
      <c r="K204" s="28"/>
      <c r="L204" s="28"/>
      <c r="M204" s="28"/>
      <c r="N204" s="28"/>
      <c r="O204" s="28"/>
      <c r="P204" s="28"/>
      <c r="Q204" s="28"/>
      <c r="R204" s="28"/>
      <c r="XFD204" s="225"/>
    </row>
    <row r="205" spans="1:18 16384:16384" s="29" customFormat="1" ht="52.5" customHeight="1" thickBot="1" x14ac:dyDescent="0.25">
      <c r="A205" s="403" t="s">
        <v>75</v>
      </c>
      <c r="B205" s="404"/>
      <c r="C205" s="404"/>
      <c r="D205" s="404"/>
      <c r="E205" s="404"/>
      <c r="F205" s="404"/>
      <c r="G205" s="404"/>
      <c r="H205" s="404"/>
      <c r="I205" s="404"/>
      <c r="J205" s="405"/>
      <c r="K205" s="28"/>
      <c r="L205" s="28"/>
      <c r="M205" s="28"/>
      <c r="N205" s="28"/>
      <c r="O205" s="28"/>
      <c r="P205" s="28"/>
      <c r="Q205" s="28"/>
      <c r="R205" s="28"/>
      <c r="XFD205" s="225"/>
    </row>
    <row r="206" spans="1:18 16384:16384" s="281" customFormat="1" ht="17.25" customHeight="1" x14ac:dyDescent="0.25">
      <c r="A206" s="32"/>
      <c r="B206" s="291"/>
      <c r="C206" s="48"/>
      <c r="D206" s="146"/>
      <c r="E206" s="146"/>
      <c r="F206" s="146"/>
      <c r="G206" s="292"/>
      <c r="H206" s="293"/>
      <c r="I206" s="293"/>
      <c r="J206" s="74"/>
      <c r="K206" s="74"/>
      <c r="L206" s="74"/>
      <c r="M206" s="74"/>
      <c r="N206" s="74"/>
      <c r="O206" s="74"/>
      <c r="P206" s="74"/>
      <c r="Q206" s="74"/>
      <c r="R206" s="74"/>
    </row>
    <row r="207" spans="1:18 16384:16384" ht="30" customHeight="1" x14ac:dyDescent="0.2">
      <c r="A207" s="410" t="s">
        <v>20</v>
      </c>
      <c r="B207" s="410"/>
      <c r="C207" s="410"/>
      <c r="D207" s="410"/>
      <c r="E207" s="410"/>
      <c r="F207" s="410"/>
      <c r="G207" s="410"/>
      <c r="H207" s="410"/>
      <c r="I207" s="410"/>
      <c r="J207" s="410"/>
      <c r="K207" s="6"/>
      <c r="L207" s="6"/>
      <c r="M207" s="6"/>
      <c r="N207" s="6"/>
      <c r="O207" s="6"/>
      <c r="P207" s="6"/>
      <c r="Q207" s="6"/>
      <c r="R207" s="6"/>
    </row>
    <row r="208" spans="1:18 16384:16384" s="25" customFormat="1" ht="30" customHeight="1" x14ac:dyDescent="0.35">
      <c r="A208" s="326"/>
      <c r="B208" s="326"/>
      <c r="C208" s="326"/>
      <c r="D208" s="326"/>
      <c r="E208" s="354" t="s">
        <v>138</v>
      </c>
      <c r="F208" s="354"/>
      <c r="G208" s="354"/>
      <c r="H208" s="355"/>
      <c r="I208" s="355"/>
      <c r="J208" s="355"/>
      <c r="K208" s="24"/>
      <c r="L208" s="24"/>
      <c r="M208" s="24"/>
      <c r="N208" s="24"/>
      <c r="O208" s="24"/>
      <c r="P208" s="24"/>
      <c r="Q208" s="24"/>
      <c r="R208" s="24"/>
      <c r="XFD208" s="278"/>
    </row>
    <row r="209" spans="1:18 16384:16384" s="27" customFormat="1" ht="50.1" customHeight="1" x14ac:dyDescent="0.35">
      <c r="A209" s="58"/>
      <c r="B209" s="49" t="s">
        <v>174</v>
      </c>
      <c r="C209" s="99">
        <v>5</v>
      </c>
      <c r="D209" s="333" t="s">
        <v>44</v>
      </c>
      <c r="E209" s="338">
        <f>IF(D209="Yes",C209,0)</f>
        <v>0</v>
      </c>
      <c r="F209" s="334" t="s">
        <v>44</v>
      </c>
      <c r="G209" s="331">
        <f t="shared" ref="G209:G211" si="41">IF(F209="Yes",C209,0)</f>
        <v>0</v>
      </c>
      <c r="H209" s="362"/>
      <c r="I209" s="362"/>
      <c r="J209" s="260" t="s">
        <v>99</v>
      </c>
      <c r="K209" s="26"/>
      <c r="L209" s="26"/>
      <c r="M209" s="24">
        <f t="shared" ref="M209:M211" si="42">IF(F209="NO",C209,0)</f>
        <v>0</v>
      </c>
      <c r="N209" s="24">
        <f t="shared" ref="N209:N211" si="43">IF(F209="Choose one",C209,0)</f>
        <v>5</v>
      </c>
      <c r="O209" s="26"/>
      <c r="P209" s="26"/>
      <c r="Q209" s="26"/>
      <c r="R209" s="26"/>
      <c r="XFD209" s="280"/>
    </row>
    <row r="210" spans="1:18 16384:16384" s="27" customFormat="1" ht="50.1" customHeight="1" x14ac:dyDescent="0.35">
      <c r="A210" s="60"/>
      <c r="B210" s="50" t="s">
        <v>186</v>
      </c>
      <c r="C210" s="100">
        <v>1</v>
      </c>
      <c r="D210" s="333" t="s">
        <v>44</v>
      </c>
      <c r="E210" s="339">
        <f>IF(D210="Yes",C210,0)</f>
        <v>0</v>
      </c>
      <c r="F210" s="335" t="s">
        <v>44</v>
      </c>
      <c r="G210" s="331">
        <f t="shared" si="41"/>
        <v>0</v>
      </c>
      <c r="H210" s="352"/>
      <c r="I210" s="353"/>
      <c r="J210" s="271" t="s">
        <v>99</v>
      </c>
      <c r="K210" s="26"/>
      <c r="L210" s="26"/>
      <c r="M210" s="24">
        <f t="shared" si="42"/>
        <v>0</v>
      </c>
      <c r="N210" s="24">
        <f t="shared" si="43"/>
        <v>1</v>
      </c>
      <c r="O210" s="26"/>
      <c r="P210" s="26"/>
      <c r="Q210" s="26"/>
      <c r="R210" s="26"/>
      <c r="XFD210" s="280"/>
    </row>
    <row r="211" spans="1:18 16384:16384" s="27" customFormat="1" ht="50.1" customHeight="1" x14ac:dyDescent="0.35">
      <c r="A211" s="58"/>
      <c r="B211" s="52" t="s">
        <v>187</v>
      </c>
      <c r="C211" s="99">
        <v>2</v>
      </c>
      <c r="D211" s="333" t="s">
        <v>44</v>
      </c>
      <c r="E211" s="339">
        <f>IF(D211="Yes",C211,0)</f>
        <v>0</v>
      </c>
      <c r="F211" s="335" t="s">
        <v>44</v>
      </c>
      <c r="G211" s="331">
        <f t="shared" si="41"/>
        <v>0</v>
      </c>
      <c r="H211" s="362"/>
      <c r="I211" s="362"/>
      <c r="J211" s="260" t="s">
        <v>99</v>
      </c>
      <c r="K211" s="26"/>
      <c r="L211" s="26"/>
      <c r="M211" s="24">
        <f t="shared" si="42"/>
        <v>0</v>
      </c>
      <c r="N211" s="24">
        <f t="shared" si="43"/>
        <v>2</v>
      </c>
      <c r="O211" s="26"/>
      <c r="P211" s="26"/>
      <c r="Q211" s="26"/>
      <c r="R211" s="26"/>
      <c r="XFD211" s="280"/>
    </row>
    <row r="212" spans="1:18 16384:16384" s="299" customFormat="1" ht="36.75" customHeight="1" x14ac:dyDescent="0.2">
      <c r="A212" s="301"/>
      <c r="B212" s="346" t="s">
        <v>145</v>
      </c>
      <c r="C212" s="302"/>
      <c r="D212" s="333" t="s">
        <v>44</v>
      </c>
      <c r="E212" s="340"/>
      <c r="F212" s="335" t="s">
        <v>44</v>
      </c>
      <c r="G212" s="332"/>
      <c r="H212" s="446"/>
      <c r="I212" s="447"/>
      <c r="J212" s="303"/>
      <c r="K212" s="30"/>
      <c r="L212" s="30"/>
      <c r="M212" s="30"/>
      <c r="N212" s="30"/>
      <c r="O212" s="30"/>
      <c r="P212" s="30"/>
      <c r="Q212" s="30"/>
      <c r="R212" s="30"/>
    </row>
    <row r="213" spans="1:18 16384:16384" s="29" customFormat="1" ht="27.95" customHeight="1" thickBot="1" x14ac:dyDescent="0.3">
      <c r="A213" s="66"/>
      <c r="B213" s="236" t="s">
        <v>42</v>
      </c>
      <c r="C213" s="103">
        <f>SUM(C209:C211)</f>
        <v>8</v>
      </c>
      <c r="D213" s="103"/>
      <c r="E213" s="234">
        <f>SUM(E209:E211)</f>
        <v>0</v>
      </c>
      <c r="F213" s="103"/>
      <c r="G213" s="102">
        <f>SUM(G209:G211)</f>
        <v>0</v>
      </c>
      <c r="H213" s="67"/>
      <c r="I213" s="67"/>
      <c r="J213" s="67"/>
      <c r="K213" s="28"/>
      <c r="L213" s="28"/>
      <c r="M213" s="28">
        <f>SUM(M209:M211)</f>
        <v>0</v>
      </c>
      <c r="N213" s="28">
        <f>SUM(N209:N211)</f>
        <v>8</v>
      </c>
      <c r="O213" s="28">
        <f>SUM(M213:N213)</f>
        <v>8</v>
      </c>
      <c r="P213" s="28"/>
      <c r="Q213" s="28"/>
      <c r="R213" s="28"/>
      <c r="XFD213" s="225"/>
    </row>
    <row r="214" spans="1:18 16384:16384" s="29" customFormat="1" ht="23.25" customHeight="1" thickBot="1" x14ac:dyDescent="0.25">
      <c r="A214" s="411" t="s">
        <v>74</v>
      </c>
      <c r="B214" s="412"/>
      <c r="C214" s="412"/>
      <c r="D214" s="412"/>
      <c r="E214" s="412"/>
      <c r="F214" s="412"/>
      <c r="G214" s="412"/>
      <c r="H214" s="412"/>
      <c r="I214" s="412"/>
      <c r="J214" s="413"/>
      <c r="K214" s="28"/>
      <c r="L214" s="28"/>
      <c r="M214" s="28"/>
      <c r="N214" s="28"/>
      <c r="O214" s="28"/>
      <c r="P214" s="28"/>
      <c r="Q214" s="28"/>
      <c r="R214" s="28"/>
      <c r="XFD214" s="225"/>
    </row>
    <row r="215" spans="1:18 16384:16384" s="29" customFormat="1" ht="52.5" customHeight="1" thickBot="1" x14ac:dyDescent="0.25">
      <c r="A215" s="442" t="s">
        <v>75</v>
      </c>
      <c r="B215" s="443"/>
      <c r="C215" s="443"/>
      <c r="D215" s="443"/>
      <c r="E215" s="443"/>
      <c r="F215" s="443"/>
      <c r="G215" s="443"/>
      <c r="H215" s="443"/>
      <c r="I215" s="443"/>
      <c r="J215" s="444"/>
      <c r="K215" s="28"/>
      <c r="L215" s="28"/>
      <c r="M215" s="28"/>
      <c r="N215" s="28"/>
      <c r="O215" s="28"/>
      <c r="P215" s="28"/>
      <c r="Q215" s="28"/>
      <c r="R215" s="28"/>
      <c r="XFD215" s="225"/>
    </row>
    <row r="216" spans="1:18 16384:16384" s="281" customFormat="1" ht="18.75" customHeight="1" x14ac:dyDescent="0.25">
      <c r="A216" s="32"/>
      <c r="B216" s="291"/>
      <c r="C216" s="48"/>
      <c r="D216" s="146"/>
      <c r="E216" s="146"/>
      <c r="F216" s="146"/>
      <c r="G216" s="292"/>
      <c r="H216" s="293"/>
      <c r="I216" s="293"/>
      <c r="J216" s="74"/>
      <c r="K216" s="74"/>
      <c r="L216" s="74"/>
      <c r="M216" s="74"/>
      <c r="N216" s="74"/>
      <c r="O216" s="74"/>
      <c r="P216" s="74"/>
      <c r="Q216" s="74"/>
      <c r="R216" s="74"/>
    </row>
    <row r="217" spans="1:18 16384:16384" ht="30" customHeight="1" x14ac:dyDescent="0.2">
      <c r="A217" s="441" t="s">
        <v>21</v>
      </c>
      <c r="B217" s="441"/>
      <c r="C217" s="441"/>
      <c r="D217" s="441"/>
      <c r="E217" s="441"/>
      <c r="F217" s="441"/>
      <c r="G217" s="441"/>
      <c r="H217" s="441"/>
      <c r="I217" s="441"/>
      <c r="J217" s="441"/>
      <c r="K217" s="6"/>
      <c r="L217" s="6"/>
      <c r="M217" s="6"/>
      <c r="N217" s="6"/>
      <c r="O217" s="6"/>
      <c r="P217" s="6"/>
      <c r="Q217" s="6"/>
      <c r="R217" s="6"/>
    </row>
    <row r="218" spans="1:18 16384:16384" s="139" customFormat="1" ht="26.25" customHeight="1" x14ac:dyDescent="0.25">
      <c r="A218" s="328"/>
      <c r="B218" s="328"/>
      <c r="C218" s="328"/>
      <c r="D218" s="328"/>
      <c r="E218" s="356" t="s">
        <v>138</v>
      </c>
      <c r="F218" s="356"/>
      <c r="G218" s="356"/>
      <c r="H218" s="357"/>
      <c r="I218" s="357"/>
      <c r="J218" s="357"/>
      <c r="K218" s="138"/>
      <c r="L218" s="138"/>
      <c r="M218" s="138"/>
      <c r="N218" s="138"/>
      <c r="O218" s="138"/>
      <c r="P218" s="138"/>
      <c r="Q218" s="138"/>
      <c r="R218" s="138"/>
      <c r="XFD218" s="279"/>
    </row>
    <row r="219" spans="1:18 16384:16384" s="27" customFormat="1" ht="33.75" customHeight="1" x14ac:dyDescent="0.35">
      <c r="A219" s="59"/>
      <c r="B219" s="49" t="s">
        <v>129</v>
      </c>
      <c r="C219" s="99">
        <v>1</v>
      </c>
      <c r="D219" s="333" t="s">
        <v>44</v>
      </c>
      <c r="E219" s="338">
        <f>IF(D219="Yes",C219,0)</f>
        <v>0</v>
      </c>
      <c r="F219" s="334" t="s">
        <v>44</v>
      </c>
      <c r="G219" s="331">
        <f t="shared" ref="G219:G222" si="44">IF(F219="Yes",C219,0)</f>
        <v>0</v>
      </c>
      <c r="H219" s="361"/>
      <c r="I219" s="361"/>
      <c r="J219" s="263" t="s">
        <v>101</v>
      </c>
      <c r="K219" s="26"/>
      <c r="L219" s="26"/>
      <c r="M219" s="24">
        <f t="shared" ref="M219:M222" si="45">IF(F219="NO",C219,0)</f>
        <v>0</v>
      </c>
      <c r="N219" s="24">
        <f t="shared" ref="N219:N222" si="46">IF(F219="Choose one",C219,0)</f>
        <v>1</v>
      </c>
      <c r="O219" s="26"/>
      <c r="P219" s="26"/>
      <c r="Q219" s="26"/>
      <c r="R219" s="26"/>
      <c r="XFD219" s="280"/>
    </row>
    <row r="220" spans="1:18 16384:16384" s="27" customFormat="1" ht="33.75" customHeight="1" x14ac:dyDescent="0.35">
      <c r="A220" s="37"/>
      <c r="B220" s="50" t="s">
        <v>34</v>
      </c>
      <c r="C220" s="100">
        <v>1</v>
      </c>
      <c r="D220" s="333" t="s">
        <v>44</v>
      </c>
      <c r="E220" s="339">
        <f>IF(D220="Yes",C220,0)</f>
        <v>0</v>
      </c>
      <c r="F220" s="335" t="s">
        <v>44</v>
      </c>
      <c r="G220" s="331">
        <f t="shared" si="44"/>
        <v>0</v>
      </c>
      <c r="H220" s="365"/>
      <c r="I220" s="366"/>
      <c r="J220" s="271" t="s">
        <v>101</v>
      </c>
      <c r="K220" s="26"/>
      <c r="L220" s="26"/>
      <c r="M220" s="24">
        <f t="shared" si="45"/>
        <v>0</v>
      </c>
      <c r="N220" s="24">
        <f t="shared" si="46"/>
        <v>1</v>
      </c>
      <c r="O220" s="26"/>
      <c r="P220" s="26"/>
      <c r="Q220" s="26"/>
      <c r="R220" s="26"/>
      <c r="XFD220" s="280"/>
    </row>
    <row r="221" spans="1:18 16384:16384" s="27" customFormat="1" ht="33.75" customHeight="1" x14ac:dyDescent="0.35">
      <c r="A221" s="59"/>
      <c r="B221" s="49" t="s">
        <v>130</v>
      </c>
      <c r="C221" s="99">
        <v>1</v>
      </c>
      <c r="D221" s="333" t="s">
        <v>44</v>
      </c>
      <c r="E221" s="339">
        <f>IF(D221="Yes",C221,0)</f>
        <v>0</v>
      </c>
      <c r="F221" s="335" t="s">
        <v>44</v>
      </c>
      <c r="G221" s="331">
        <f t="shared" si="44"/>
        <v>0</v>
      </c>
      <c r="H221" s="361"/>
      <c r="I221" s="361"/>
      <c r="J221" s="263" t="s">
        <v>101</v>
      </c>
      <c r="K221" s="26"/>
      <c r="L221" s="26"/>
      <c r="M221" s="24">
        <f t="shared" si="45"/>
        <v>0</v>
      </c>
      <c r="N221" s="24">
        <f t="shared" si="46"/>
        <v>1</v>
      </c>
      <c r="O221" s="26"/>
      <c r="P221" s="26"/>
      <c r="Q221" s="26"/>
      <c r="R221" s="26"/>
      <c r="XFD221" s="280"/>
    </row>
    <row r="222" spans="1:18 16384:16384" s="27" customFormat="1" ht="33.75" customHeight="1" x14ac:dyDescent="0.35">
      <c r="A222" s="37"/>
      <c r="B222" s="50" t="s">
        <v>131</v>
      </c>
      <c r="C222" s="100">
        <v>1</v>
      </c>
      <c r="D222" s="333" t="s">
        <v>44</v>
      </c>
      <c r="E222" s="339">
        <f>IF(D222="Yes",C222,0)</f>
        <v>0</v>
      </c>
      <c r="F222" s="335" t="s">
        <v>44</v>
      </c>
      <c r="G222" s="331">
        <f t="shared" si="44"/>
        <v>0</v>
      </c>
      <c r="H222" s="365"/>
      <c r="I222" s="366"/>
      <c r="J222" s="271" t="s">
        <v>101</v>
      </c>
      <c r="K222" s="26"/>
      <c r="L222" s="26"/>
      <c r="M222" s="24">
        <f t="shared" si="45"/>
        <v>0</v>
      </c>
      <c r="N222" s="24">
        <f t="shared" si="46"/>
        <v>1</v>
      </c>
      <c r="O222" s="26"/>
      <c r="P222" s="26"/>
      <c r="Q222" s="26"/>
      <c r="R222" s="26"/>
      <c r="XFD222" s="280"/>
    </row>
    <row r="223" spans="1:18 16384:16384" s="299" customFormat="1" ht="33" customHeight="1" x14ac:dyDescent="0.2">
      <c r="A223" s="348"/>
      <c r="B223" s="347" t="s">
        <v>145</v>
      </c>
      <c r="C223" s="298"/>
      <c r="D223" s="333" t="s">
        <v>44</v>
      </c>
      <c r="E223" s="340"/>
      <c r="F223" s="335" t="s">
        <v>44</v>
      </c>
      <c r="G223" s="332"/>
      <c r="H223" s="453"/>
      <c r="I223" s="453"/>
      <c r="J223" s="300"/>
      <c r="K223" s="30"/>
      <c r="L223" s="30"/>
      <c r="M223" s="30"/>
      <c r="N223" s="30"/>
      <c r="O223" s="30"/>
      <c r="P223" s="30"/>
      <c r="Q223" s="30"/>
      <c r="R223" s="30"/>
    </row>
    <row r="224" spans="1:18 16384:16384" s="29" customFormat="1" ht="27.95" customHeight="1" thickBot="1" x14ac:dyDescent="0.3">
      <c r="A224" s="66"/>
      <c r="B224" s="236" t="s">
        <v>42</v>
      </c>
      <c r="C224" s="103">
        <f>SUM(C219:C222)</f>
        <v>4</v>
      </c>
      <c r="D224" s="103"/>
      <c r="E224" s="234">
        <f>SUM(E219:E222)</f>
        <v>0</v>
      </c>
      <c r="F224" s="103"/>
      <c r="G224" s="102">
        <f>SUM(G219:G222)</f>
        <v>0</v>
      </c>
      <c r="H224" s="67"/>
      <c r="I224" s="67"/>
      <c r="J224" s="67"/>
      <c r="K224" s="28"/>
      <c r="L224" s="28"/>
      <c r="M224" s="28">
        <f>SUM(M219:M222)</f>
        <v>0</v>
      </c>
      <c r="N224" s="28">
        <f>SUM(N219:N222)</f>
        <v>4</v>
      </c>
      <c r="O224" s="28">
        <f>SUM(M224:N224)</f>
        <v>4</v>
      </c>
      <c r="P224" s="28"/>
      <c r="Q224" s="28"/>
      <c r="R224" s="28"/>
      <c r="XFD224" s="225"/>
    </row>
    <row r="225" spans="1:18 16384:16384" s="29" customFormat="1" ht="23.25" customHeight="1" thickBot="1" x14ac:dyDescent="0.25">
      <c r="A225" s="417" t="s">
        <v>74</v>
      </c>
      <c r="B225" s="418"/>
      <c r="C225" s="418"/>
      <c r="D225" s="418"/>
      <c r="E225" s="418"/>
      <c r="F225" s="418"/>
      <c r="G225" s="418"/>
      <c r="H225" s="418"/>
      <c r="I225" s="418"/>
      <c r="J225" s="419"/>
      <c r="K225" s="28"/>
      <c r="L225" s="28"/>
      <c r="M225" s="28"/>
      <c r="N225" s="28"/>
      <c r="O225" s="28"/>
      <c r="P225" s="28"/>
      <c r="Q225" s="28"/>
      <c r="R225" s="28"/>
      <c r="XFD225" s="225"/>
    </row>
    <row r="226" spans="1:18 16384:16384" s="29" customFormat="1" ht="52.5" customHeight="1" thickBot="1" x14ac:dyDescent="0.25">
      <c r="A226" s="403" t="s">
        <v>75</v>
      </c>
      <c r="B226" s="404"/>
      <c r="C226" s="404"/>
      <c r="D226" s="404"/>
      <c r="E226" s="404"/>
      <c r="F226" s="404"/>
      <c r="G226" s="404"/>
      <c r="H226" s="404"/>
      <c r="I226" s="404"/>
      <c r="J226" s="405"/>
      <c r="K226" s="28"/>
      <c r="L226" s="28"/>
      <c r="M226" s="28"/>
      <c r="N226" s="28"/>
      <c r="O226" s="28"/>
      <c r="P226" s="28"/>
      <c r="Q226" s="28"/>
      <c r="R226" s="28"/>
      <c r="XFD226" s="225"/>
    </row>
    <row r="227" spans="1:18 16384:16384" s="281" customFormat="1" ht="18.75" customHeight="1" x14ac:dyDescent="0.25">
      <c r="A227" s="32"/>
      <c r="B227" s="291"/>
      <c r="C227" s="48"/>
      <c r="D227" s="146"/>
      <c r="E227" s="146"/>
      <c r="F227" s="146"/>
      <c r="G227" s="292"/>
      <c r="H227" s="293"/>
      <c r="I227" s="293"/>
      <c r="J227" s="74"/>
      <c r="K227" s="74"/>
      <c r="L227" s="74"/>
      <c r="M227" s="74"/>
      <c r="N227" s="74"/>
      <c r="O227" s="74"/>
      <c r="P227" s="74"/>
      <c r="Q227" s="74"/>
      <c r="R227" s="74"/>
    </row>
    <row r="228" spans="1:18 16384:16384" ht="30" customHeight="1" x14ac:dyDescent="0.2">
      <c r="A228" s="445" t="s">
        <v>22</v>
      </c>
      <c r="B228" s="445"/>
      <c r="C228" s="445"/>
      <c r="D228" s="445"/>
      <c r="E228" s="445"/>
      <c r="F228" s="445"/>
      <c r="G228" s="445"/>
      <c r="H228" s="445"/>
      <c r="I228" s="445"/>
      <c r="J228" s="445"/>
      <c r="K228" s="6"/>
      <c r="L228" s="6"/>
      <c r="M228" s="6"/>
      <c r="N228" s="6"/>
      <c r="O228" s="6"/>
      <c r="P228" s="6"/>
      <c r="Q228" s="6"/>
      <c r="R228" s="6"/>
    </row>
    <row r="229" spans="1:18 16384:16384" s="139" customFormat="1" ht="26.25" customHeight="1" x14ac:dyDescent="0.25">
      <c r="A229" s="325"/>
      <c r="B229" s="325"/>
      <c r="C229" s="325"/>
      <c r="D229" s="325"/>
      <c r="E229" s="399" t="s">
        <v>138</v>
      </c>
      <c r="F229" s="399"/>
      <c r="G229" s="399"/>
      <c r="H229" s="400"/>
      <c r="I229" s="400"/>
      <c r="J229" s="400"/>
      <c r="K229" s="138"/>
      <c r="L229" s="138"/>
      <c r="M229" s="138"/>
      <c r="N229" s="138"/>
      <c r="O229" s="138"/>
      <c r="P229" s="138"/>
      <c r="Q229" s="138"/>
      <c r="R229" s="138"/>
      <c r="XFD229" s="279"/>
    </row>
    <row r="230" spans="1:18 16384:16384" s="27" customFormat="1" ht="33" customHeight="1" x14ac:dyDescent="0.35">
      <c r="A230" s="58"/>
      <c r="B230" s="49" t="s">
        <v>35</v>
      </c>
      <c r="C230" s="99">
        <v>1</v>
      </c>
      <c r="D230" s="333" t="s">
        <v>44</v>
      </c>
      <c r="E230" s="336">
        <f>IF(D230="Yes",C230,0)</f>
        <v>0</v>
      </c>
      <c r="F230" s="342" t="s">
        <v>44</v>
      </c>
      <c r="G230" s="331">
        <f t="shared" ref="G230:G232" si="47">IF(F230="Yes",C230,0)</f>
        <v>0</v>
      </c>
      <c r="H230" s="361"/>
      <c r="I230" s="361"/>
      <c r="J230" s="260" t="s">
        <v>99</v>
      </c>
      <c r="K230" s="26"/>
      <c r="L230" s="26"/>
      <c r="M230" s="24">
        <f t="shared" ref="M230:M231" si="48">IF(F230="NO",C230,0)</f>
        <v>0</v>
      </c>
      <c r="N230" s="24">
        <f t="shared" ref="N230:N231" si="49">IF(F230="Choose one",C230,0)</f>
        <v>1</v>
      </c>
      <c r="O230" s="26"/>
      <c r="P230" s="26"/>
      <c r="Q230" s="26"/>
      <c r="R230" s="26"/>
      <c r="XFD230" s="280"/>
    </row>
    <row r="231" spans="1:18 16384:16384" s="27" customFormat="1" ht="45.75" customHeight="1" x14ac:dyDescent="0.35">
      <c r="A231" s="60"/>
      <c r="B231" s="50" t="s">
        <v>175</v>
      </c>
      <c r="C231" s="100">
        <v>3</v>
      </c>
      <c r="D231" s="333" t="s">
        <v>44</v>
      </c>
      <c r="E231" s="337">
        <f>IF(D231="Yes",C231,0)</f>
        <v>0</v>
      </c>
      <c r="F231" s="306" t="s">
        <v>44</v>
      </c>
      <c r="G231" s="331">
        <f t="shared" si="47"/>
        <v>0</v>
      </c>
      <c r="H231" s="365"/>
      <c r="I231" s="366"/>
      <c r="J231" s="271" t="s">
        <v>99</v>
      </c>
      <c r="K231" s="26"/>
      <c r="L231" s="26"/>
      <c r="M231" s="24">
        <f t="shared" si="48"/>
        <v>0</v>
      </c>
      <c r="N231" s="24">
        <f t="shared" si="49"/>
        <v>3</v>
      </c>
      <c r="O231" s="26"/>
      <c r="P231" s="26"/>
      <c r="Q231" s="26"/>
      <c r="R231" s="26"/>
      <c r="XFD231" s="280"/>
    </row>
    <row r="232" spans="1:18 16384:16384" s="275" customFormat="1" ht="33" customHeight="1" x14ac:dyDescent="0.35">
      <c r="A232" s="273"/>
      <c r="B232" s="52" t="s">
        <v>132</v>
      </c>
      <c r="C232" s="274">
        <v>1</v>
      </c>
      <c r="D232" s="333" t="s">
        <v>44</v>
      </c>
      <c r="E232" s="337">
        <f>IF(D232="Yes",C232,0)</f>
        <v>0</v>
      </c>
      <c r="F232" s="306" t="s">
        <v>44</v>
      </c>
      <c r="G232" s="331">
        <f t="shared" si="47"/>
        <v>0</v>
      </c>
      <c r="H232" s="361"/>
      <c r="I232" s="361"/>
      <c r="J232" s="263" t="s">
        <v>101</v>
      </c>
      <c r="K232" s="26"/>
      <c r="L232" s="26"/>
      <c r="M232" s="24"/>
      <c r="N232" s="24"/>
      <c r="O232" s="26"/>
      <c r="P232" s="26"/>
      <c r="Q232" s="26"/>
      <c r="R232" s="26"/>
    </row>
    <row r="233" spans="1:18 16384:16384" s="299" customFormat="1" ht="39" customHeight="1" x14ac:dyDescent="0.2">
      <c r="A233" s="301"/>
      <c r="B233" s="346" t="s">
        <v>145</v>
      </c>
      <c r="C233" s="302"/>
      <c r="D233" s="333" t="s">
        <v>44</v>
      </c>
      <c r="E233" s="321"/>
      <c r="F233" s="306" t="s">
        <v>44</v>
      </c>
      <c r="G233" s="332"/>
      <c r="H233" s="446"/>
      <c r="I233" s="447"/>
      <c r="J233" s="303"/>
      <c r="K233" s="30"/>
      <c r="L233" s="30"/>
      <c r="M233" s="30"/>
      <c r="N233" s="30"/>
      <c r="O233" s="30"/>
      <c r="P233" s="30"/>
      <c r="Q233" s="30"/>
      <c r="R233" s="30"/>
    </row>
    <row r="234" spans="1:18 16384:16384" s="29" customFormat="1" ht="27.95" customHeight="1" thickBot="1" x14ac:dyDescent="0.3">
      <c r="A234" s="66"/>
      <c r="B234" s="236" t="s">
        <v>42</v>
      </c>
      <c r="C234" s="103">
        <f>SUM(C230:C232)</f>
        <v>5</v>
      </c>
      <c r="D234" s="103"/>
      <c r="E234" s="234">
        <f>SUM(E230:E232)</f>
        <v>0</v>
      </c>
      <c r="F234" s="103"/>
      <c r="G234" s="102">
        <f>SUM(G230:G232)</f>
        <v>0</v>
      </c>
      <c r="H234" s="107"/>
      <c r="I234" s="107"/>
      <c r="J234" s="107"/>
      <c r="K234" s="28"/>
      <c r="L234" s="28"/>
      <c r="M234" s="28">
        <f>SUM(M230:M231)</f>
        <v>0</v>
      </c>
      <c r="N234" s="28">
        <f>SUM(N230:N231)</f>
        <v>4</v>
      </c>
      <c r="O234" s="28">
        <f>SUM(M234:N234)</f>
        <v>4</v>
      </c>
      <c r="P234" s="28"/>
      <c r="Q234" s="28"/>
      <c r="R234" s="28"/>
      <c r="XFD234" s="225"/>
    </row>
    <row r="235" spans="1:18 16384:16384" s="29" customFormat="1" ht="23.25" customHeight="1" thickBot="1" x14ac:dyDescent="0.25">
      <c r="A235" s="396" t="s">
        <v>74</v>
      </c>
      <c r="B235" s="397"/>
      <c r="C235" s="397"/>
      <c r="D235" s="397"/>
      <c r="E235" s="397"/>
      <c r="F235" s="397"/>
      <c r="G235" s="397"/>
      <c r="H235" s="397"/>
      <c r="I235" s="397"/>
      <c r="J235" s="398"/>
      <c r="K235" s="28"/>
      <c r="L235" s="28"/>
      <c r="M235" s="28"/>
      <c r="N235" s="28"/>
      <c r="O235" s="28"/>
      <c r="P235" s="28"/>
      <c r="Q235" s="28"/>
      <c r="R235" s="28"/>
      <c r="XFD235" s="225"/>
    </row>
    <row r="236" spans="1:18 16384:16384" s="29" customFormat="1" ht="52.5" customHeight="1" thickBot="1" x14ac:dyDescent="0.25">
      <c r="A236" s="403" t="s">
        <v>75</v>
      </c>
      <c r="B236" s="404"/>
      <c r="C236" s="404"/>
      <c r="D236" s="404"/>
      <c r="E236" s="404"/>
      <c r="F236" s="404"/>
      <c r="G236" s="404"/>
      <c r="H236" s="404"/>
      <c r="I236" s="404"/>
      <c r="J236" s="405"/>
      <c r="K236" s="28"/>
      <c r="L236" s="28"/>
      <c r="M236" s="28"/>
      <c r="N236" s="28"/>
      <c r="O236" s="28"/>
      <c r="P236" s="28"/>
      <c r="Q236" s="28"/>
      <c r="R236" s="28"/>
      <c r="XFD236" s="225"/>
    </row>
    <row r="237" spans="1:18 16384:16384" s="281" customFormat="1" ht="21" customHeight="1" x14ac:dyDescent="0.25">
      <c r="A237" s="32"/>
      <c r="B237" s="291"/>
      <c r="C237" s="48"/>
      <c r="D237" s="146"/>
      <c r="E237" s="146"/>
      <c r="F237" s="146"/>
      <c r="G237" s="292"/>
      <c r="H237" s="293"/>
      <c r="I237" s="293"/>
      <c r="J237" s="74"/>
      <c r="K237" s="74"/>
      <c r="L237" s="74"/>
      <c r="M237" s="74"/>
      <c r="N237" s="74"/>
      <c r="O237" s="74"/>
      <c r="P237" s="74"/>
      <c r="Q237" s="74"/>
      <c r="R237" s="74"/>
    </row>
    <row r="238" spans="1:18 16384:16384" ht="30" customHeight="1" x14ac:dyDescent="0.2">
      <c r="A238" s="420" t="s">
        <v>41</v>
      </c>
      <c r="B238" s="420"/>
      <c r="C238" s="420"/>
      <c r="D238" s="420"/>
      <c r="E238" s="420"/>
      <c r="F238" s="420"/>
      <c r="G238" s="420"/>
      <c r="H238" s="420"/>
      <c r="I238" s="420"/>
      <c r="J238" s="420"/>
      <c r="K238" s="6"/>
      <c r="L238" s="6"/>
      <c r="M238" s="6"/>
      <c r="N238" s="6"/>
      <c r="O238" s="6"/>
      <c r="P238" s="6"/>
      <c r="Q238" s="6"/>
      <c r="R238" s="6"/>
    </row>
    <row r="239" spans="1:18 16384:16384" s="139" customFormat="1" ht="26.25" customHeight="1" x14ac:dyDescent="0.25">
      <c r="A239" s="329"/>
      <c r="B239" s="329"/>
      <c r="C239" s="329"/>
      <c r="D239" s="329"/>
      <c r="E239" s="401" t="s">
        <v>138</v>
      </c>
      <c r="F239" s="401"/>
      <c r="G239" s="401"/>
      <c r="H239" s="402"/>
      <c r="I239" s="402"/>
      <c r="J239" s="402"/>
      <c r="K239" s="138"/>
      <c r="L239" s="138"/>
      <c r="M239" s="138"/>
      <c r="N239" s="138"/>
      <c r="O239" s="138"/>
      <c r="P239" s="138"/>
      <c r="Q239" s="138"/>
      <c r="R239" s="138"/>
      <c r="XFD239" s="279"/>
    </row>
    <row r="240" spans="1:18 16384:16384" s="275" customFormat="1" ht="33" customHeight="1" x14ac:dyDescent="0.35">
      <c r="A240" s="285"/>
      <c r="B240" s="52" t="s">
        <v>180</v>
      </c>
      <c r="C240" s="274">
        <v>1</v>
      </c>
      <c r="D240" s="333" t="s">
        <v>44</v>
      </c>
      <c r="E240" s="351">
        <f>IF(D240="Yes",C240,0)</f>
        <v>0</v>
      </c>
      <c r="F240" s="334" t="s">
        <v>44</v>
      </c>
      <c r="G240" s="331">
        <f>IF(F240="Yes",C240,0)</f>
        <v>0</v>
      </c>
      <c r="H240" s="361"/>
      <c r="I240" s="361"/>
      <c r="J240" s="263" t="s">
        <v>101</v>
      </c>
      <c r="K240" s="26"/>
      <c r="L240" s="26"/>
      <c r="M240" s="24"/>
      <c r="N240" s="24"/>
      <c r="O240" s="26"/>
      <c r="P240" s="26"/>
      <c r="Q240" s="26"/>
      <c r="R240" s="26"/>
    </row>
    <row r="241" spans="1:18 16384:16384" s="27" customFormat="1" ht="54" customHeight="1" x14ac:dyDescent="0.35">
      <c r="A241" s="37"/>
      <c r="B241" s="50" t="s">
        <v>179</v>
      </c>
      <c r="C241" s="100">
        <v>3</v>
      </c>
      <c r="D241" s="333" t="s">
        <v>44</v>
      </c>
      <c r="E241" s="339">
        <f>IF(D241="Yes",C241,0)</f>
        <v>0</v>
      </c>
      <c r="F241" s="335" t="s">
        <v>44</v>
      </c>
      <c r="G241" s="331">
        <f>IF(F241="Yes",C241,0)</f>
        <v>0</v>
      </c>
      <c r="H241" s="365"/>
      <c r="I241" s="366"/>
      <c r="J241" s="271" t="s">
        <v>101</v>
      </c>
      <c r="K241" s="26"/>
      <c r="L241" s="26"/>
      <c r="M241" s="24">
        <f>IF(F241="NO",C241,0)</f>
        <v>0</v>
      </c>
      <c r="N241" s="24">
        <f>IF(F241="Choose one",C241,0)</f>
        <v>3</v>
      </c>
      <c r="O241" s="26"/>
      <c r="P241" s="26"/>
      <c r="Q241" s="26"/>
      <c r="R241" s="26"/>
      <c r="XFD241" s="280"/>
    </row>
    <row r="242" spans="1:18 16384:16384" s="27" customFormat="1" ht="53.25" customHeight="1" x14ac:dyDescent="0.35">
      <c r="A242" s="58"/>
      <c r="B242" s="49" t="s">
        <v>176</v>
      </c>
      <c r="C242" s="99">
        <v>5</v>
      </c>
      <c r="D242" s="333" t="s">
        <v>44</v>
      </c>
      <c r="E242" s="339">
        <f t="shared" ref="E242:E248" si="50">IF(D242="Yes",C242,0)</f>
        <v>0</v>
      </c>
      <c r="F242" s="335" t="s">
        <v>44</v>
      </c>
      <c r="G242" s="331">
        <f t="shared" ref="G242:G248" si="51">IF(F242="Yes",C242,0)</f>
        <v>0</v>
      </c>
      <c r="H242" s="361"/>
      <c r="I242" s="361"/>
      <c r="J242" s="260" t="s">
        <v>99</v>
      </c>
      <c r="K242" s="26"/>
      <c r="L242" s="26"/>
      <c r="M242" s="24">
        <f t="shared" ref="M242:M248" si="52">IF(F242="NO",C242,0)</f>
        <v>0</v>
      </c>
      <c r="N242" s="24">
        <f t="shared" ref="N242:N248" si="53">IF(F242="Choose one",C242,0)</f>
        <v>5</v>
      </c>
      <c r="O242" s="26"/>
      <c r="P242" s="26"/>
      <c r="Q242" s="26"/>
      <c r="R242" s="26"/>
      <c r="XFD242" s="280"/>
    </row>
    <row r="243" spans="1:18 16384:16384" s="27" customFormat="1" ht="54" customHeight="1" x14ac:dyDescent="0.35">
      <c r="A243" s="60"/>
      <c r="B243" s="50" t="s">
        <v>177</v>
      </c>
      <c r="C243" s="100">
        <v>3</v>
      </c>
      <c r="D243" s="333" t="s">
        <v>44</v>
      </c>
      <c r="E243" s="339">
        <f t="shared" si="50"/>
        <v>0</v>
      </c>
      <c r="F243" s="335" t="s">
        <v>44</v>
      </c>
      <c r="G243" s="331">
        <f t="shared" si="51"/>
        <v>0</v>
      </c>
      <c r="H243" s="365"/>
      <c r="I243" s="366"/>
      <c r="J243" s="271" t="s">
        <v>99</v>
      </c>
      <c r="K243" s="26"/>
      <c r="L243" s="26"/>
      <c r="M243" s="24">
        <f t="shared" si="52"/>
        <v>0</v>
      </c>
      <c r="N243" s="24">
        <f t="shared" si="53"/>
        <v>3</v>
      </c>
      <c r="O243" s="26"/>
      <c r="P243" s="26"/>
      <c r="Q243" s="26"/>
      <c r="R243" s="26"/>
      <c r="XFD243" s="280"/>
    </row>
    <row r="244" spans="1:18 16384:16384" s="27" customFormat="1" ht="33" customHeight="1" x14ac:dyDescent="0.35">
      <c r="A244" s="58"/>
      <c r="B244" s="49" t="s">
        <v>133</v>
      </c>
      <c r="C244" s="99">
        <v>4</v>
      </c>
      <c r="D244" s="333" t="s">
        <v>44</v>
      </c>
      <c r="E244" s="339">
        <f t="shared" si="50"/>
        <v>0</v>
      </c>
      <c r="F244" s="335" t="s">
        <v>44</v>
      </c>
      <c r="G244" s="331">
        <f t="shared" si="51"/>
        <v>0</v>
      </c>
      <c r="H244" s="361"/>
      <c r="I244" s="361"/>
      <c r="J244" s="260" t="s">
        <v>99</v>
      </c>
      <c r="K244" s="26"/>
      <c r="L244" s="26"/>
      <c r="M244" s="24">
        <f t="shared" si="52"/>
        <v>0</v>
      </c>
      <c r="N244" s="24">
        <f t="shared" si="53"/>
        <v>4</v>
      </c>
      <c r="O244" s="26"/>
      <c r="P244" s="26"/>
      <c r="Q244" s="26"/>
      <c r="R244" s="26"/>
      <c r="XFD244" s="280"/>
    </row>
    <row r="245" spans="1:18 16384:16384" s="27" customFormat="1" ht="33.75" customHeight="1" x14ac:dyDescent="0.35">
      <c r="A245" s="37"/>
      <c r="B245" s="50" t="s">
        <v>134</v>
      </c>
      <c r="C245" s="100">
        <v>1</v>
      </c>
      <c r="D245" s="333" t="s">
        <v>44</v>
      </c>
      <c r="E245" s="339">
        <f t="shared" si="50"/>
        <v>0</v>
      </c>
      <c r="F245" s="335" t="s">
        <v>44</v>
      </c>
      <c r="G245" s="331">
        <f t="shared" si="51"/>
        <v>0</v>
      </c>
      <c r="H245" s="365"/>
      <c r="I245" s="366"/>
      <c r="J245" s="271" t="s">
        <v>101</v>
      </c>
      <c r="K245" s="26"/>
      <c r="L245" s="26"/>
      <c r="M245" s="24">
        <f t="shared" si="52"/>
        <v>0</v>
      </c>
      <c r="N245" s="24">
        <f t="shared" si="53"/>
        <v>1</v>
      </c>
      <c r="O245" s="26"/>
      <c r="P245" s="26"/>
      <c r="Q245" s="26"/>
      <c r="R245" s="26"/>
      <c r="XFD245" s="280"/>
    </row>
    <row r="246" spans="1:18 16384:16384" s="27" customFormat="1" ht="33" customHeight="1" x14ac:dyDescent="0.35">
      <c r="A246" s="58"/>
      <c r="B246" s="49" t="s">
        <v>36</v>
      </c>
      <c r="C246" s="99">
        <v>2</v>
      </c>
      <c r="D246" s="333" t="s">
        <v>44</v>
      </c>
      <c r="E246" s="339">
        <f t="shared" si="50"/>
        <v>0</v>
      </c>
      <c r="F246" s="335" t="s">
        <v>44</v>
      </c>
      <c r="G246" s="331">
        <f t="shared" si="51"/>
        <v>0</v>
      </c>
      <c r="H246" s="361"/>
      <c r="I246" s="361"/>
      <c r="J246" s="260" t="s">
        <v>99</v>
      </c>
      <c r="K246" s="26"/>
      <c r="L246" s="26"/>
      <c r="M246" s="24">
        <f t="shared" si="52"/>
        <v>0</v>
      </c>
      <c r="N246" s="24">
        <f t="shared" si="53"/>
        <v>2</v>
      </c>
      <c r="O246" s="26"/>
      <c r="P246" s="26"/>
      <c r="Q246" s="26"/>
      <c r="R246" s="26"/>
      <c r="XFD246" s="280"/>
    </row>
    <row r="247" spans="1:18 16384:16384" s="27" customFormat="1" ht="54" customHeight="1" x14ac:dyDescent="0.35">
      <c r="A247" s="60"/>
      <c r="B247" s="50" t="s">
        <v>178</v>
      </c>
      <c r="C247" s="100">
        <v>5</v>
      </c>
      <c r="D247" s="333" t="s">
        <v>44</v>
      </c>
      <c r="E247" s="339">
        <f t="shared" si="50"/>
        <v>0</v>
      </c>
      <c r="F247" s="335" t="s">
        <v>44</v>
      </c>
      <c r="G247" s="331">
        <f t="shared" si="51"/>
        <v>0</v>
      </c>
      <c r="H247" s="365"/>
      <c r="I247" s="366"/>
      <c r="J247" s="271" t="s">
        <v>99</v>
      </c>
      <c r="K247" s="26"/>
      <c r="L247" s="26"/>
      <c r="M247" s="24">
        <f t="shared" si="52"/>
        <v>0</v>
      </c>
      <c r="N247" s="24">
        <f t="shared" si="53"/>
        <v>5</v>
      </c>
      <c r="O247" s="26"/>
      <c r="P247" s="26"/>
      <c r="Q247" s="26"/>
      <c r="R247" s="26"/>
      <c r="XFD247" s="280"/>
    </row>
    <row r="248" spans="1:18 16384:16384" s="27" customFormat="1" ht="53.25" customHeight="1" x14ac:dyDescent="0.35">
      <c r="A248" s="59"/>
      <c r="B248" s="49" t="s">
        <v>37</v>
      </c>
      <c r="C248" s="99">
        <v>1</v>
      </c>
      <c r="D248" s="333" t="s">
        <v>44</v>
      </c>
      <c r="E248" s="339">
        <f t="shared" si="50"/>
        <v>0</v>
      </c>
      <c r="F248" s="335" t="s">
        <v>44</v>
      </c>
      <c r="G248" s="331">
        <f t="shared" si="51"/>
        <v>0</v>
      </c>
      <c r="H248" s="361"/>
      <c r="I248" s="361"/>
      <c r="J248" s="263" t="s">
        <v>101</v>
      </c>
      <c r="K248" s="26"/>
      <c r="L248" s="26"/>
      <c r="M248" s="24">
        <f t="shared" si="52"/>
        <v>0</v>
      </c>
      <c r="N248" s="24">
        <f t="shared" si="53"/>
        <v>1</v>
      </c>
      <c r="O248" s="26"/>
      <c r="P248" s="26"/>
      <c r="Q248" s="26"/>
      <c r="R248" s="26"/>
      <c r="XFD248" s="280"/>
    </row>
    <row r="249" spans="1:18 16384:16384" s="299" customFormat="1" ht="36.75" customHeight="1" x14ac:dyDescent="0.2">
      <c r="A249" s="301"/>
      <c r="B249" s="346" t="s">
        <v>145</v>
      </c>
      <c r="C249" s="302"/>
      <c r="D249" s="333" t="s">
        <v>44</v>
      </c>
      <c r="E249" s="340"/>
      <c r="F249" s="335" t="s">
        <v>44</v>
      </c>
      <c r="G249" s="332"/>
      <c r="H249" s="446"/>
      <c r="I249" s="447"/>
      <c r="J249" s="303"/>
      <c r="K249" s="30"/>
      <c r="L249" s="30"/>
      <c r="M249" s="30"/>
      <c r="N249" s="30"/>
      <c r="O249" s="30"/>
      <c r="P249" s="30"/>
      <c r="Q249" s="30"/>
      <c r="R249" s="30"/>
    </row>
    <row r="250" spans="1:18 16384:16384" s="29" customFormat="1" ht="27.95" customHeight="1" thickBot="1" x14ac:dyDescent="0.3">
      <c r="A250" s="66"/>
      <c r="B250" s="236" t="s">
        <v>42</v>
      </c>
      <c r="C250" s="103">
        <f>SUM(C240:C248)</f>
        <v>25</v>
      </c>
      <c r="D250" s="103"/>
      <c r="E250" s="234">
        <f>SUM(E242:E248)</f>
        <v>0</v>
      </c>
      <c r="F250" s="103"/>
      <c r="G250" s="103">
        <f>SUM(G242:G248)</f>
        <v>0</v>
      </c>
      <c r="H250" s="67"/>
      <c r="I250" s="67"/>
      <c r="J250" s="67"/>
      <c r="K250" s="28"/>
      <c r="L250" s="28"/>
      <c r="M250" s="28">
        <f>SUM(M242:M248)</f>
        <v>0</v>
      </c>
      <c r="N250" s="28">
        <f>SUM(N242:N248)</f>
        <v>21</v>
      </c>
      <c r="O250" s="28">
        <f>SUM(M250:N250)</f>
        <v>21</v>
      </c>
      <c r="P250" s="28"/>
      <c r="Q250" s="28"/>
      <c r="R250" s="28"/>
      <c r="XFD250" s="225"/>
    </row>
    <row r="251" spans="1:18 16384:16384" s="29" customFormat="1" ht="23.25" customHeight="1" thickBot="1" x14ac:dyDescent="0.25">
      <c r="A251" s="407" t="s">
        <v>74</v>
      </c>
      <c r="B251" s="408"/>
      <c r="C251" s="408"/>
      <c r="D251" s="408"/>
      <c r="E251" s="408"/>
      <c r="F251" s="408"/>
      <c r="G251" s="408"/>
      <c r="H251" s="408"/>
      <c r="I251" s="408"/>
      <c r="J251" s="409"/>
      <c r="K251" s="28"/>
      <c r="L251" s="28"/>
      <c r="M251" s="28"/>
      <c r="N251" s="28"/>
      <c r="O251" s="28"/>
      <c r="P251" s="28"/>
      <c r="Q251" s="28"/>
      <c r="R251" s="28"/>
      <c r="XFD251" s="225"/>
    </row>
    <row r="252" spans="1:18 16384:16384" s="29" customFormat="1" ht="52.5" customHeight="1" thickBot="1" x14ac:dyDescent="0.25">
      <c r="A252" s="403" t="s">
        <v>75</v>
      </c>
      <c r="B252" s="404"/>
      <c r="C252" s="404"/>
      <c r="D252" s="404"/>
      <c r="E252" s="404"/>
      <c r="F252" s="404"/>
      <c r="G252" s="404"/>
      <c r="H252" s="404"/>
      <c r="I252" s="404"/>
      <c r="J252" s="405"/>
      <c r="K252" s="28"/>
      <c r="L252" s="28"/>
      <c r="M252" s="28"/>
      <c r="N252" s="28"/>
      <c r="O252" s="28"/>
      <c r="P252" s="28"/>
      <c r="Q252" s="28"/>
      <c r="R252" s="28"/>
      <c r="XFD252" s="225"/>
    </row>
    <row r="253" spans="1:18 16384:16384" s="229" customFormat="1" ht="13.5" customHeight="1" x14ac:dyDescent="0.2">
      <c r="A253" s="289"/>
      <c r="B253" s="289"/>
      <c r="C253" s="289"/>
      <c r="D253" s="289"/>
      <c r="E253" s="289"/>
      <c r="F253" s="289"/>
      <c r="G253" s="289"/>
      <c r="H253" s="289"/>
      <c r="I253" s="289"/>
      <c r="J253" s="224"/>
      <c r="K253" s="228"/>
      <c r="L253" s="228"/>
      <c r="M253" s="228"/>
      <c r="N253" s="228"/>
      <c r="O253" s="228"/>
      <c r="P253" s="228"/>
      <c r="Q253" s="228"/>
      <c r="R253" s="228"/>
      <c r="XFD253" s="225"/>
    </row>
    <row r="254" spans="1:18 16384:16384" s="225" customFormat="1" ht="30" customHeight="1" x14ac:dyDescent="0.2">
      <c r="A254" s="289"/>
      <c r="B254" s="226" t="s">
        <v>135</v>
      </c>
      <c r="C254" s="227"/>
      <c r="D254" s="287"/>
      <c r="E254" s="288">
        <f>C250+C234+C224+C213+C203+C193+C183+C171+C162+C153+C143+C132+C117+C106+C92+C78+C68+C57+C48+C38</f>
        <v>200</v>
      </c>
      <c r="F254" s="287"/>
      <c r="G254" s="227"/>
      <c r="H254" s="227"/>
      <c r="I254" s="227"/>
      <c r="J254" s="224"/>
      <c r="K254" s="73"/>
      <c r="L254" s="73"/>
      <c r="M254" s="73"/>
      <c r="N254" s="73"/>
      <c r="O254" s="73"/>
      <c r="P254" s="73"/>
      <c r="Q254" s="73"/>
      <c r="R254" s="73"/>
    </row>
    <row r="255" spans="1:18 16384:16384" s="280" customFormat="1" ht="31.5" customHeight="1" x14ac:dyDescent="0.25">
      <c r="A255" s="290"/>
      <c r="B255" s="286" t="s">
        <v>85</v>
      </c>
      <c r="C255" s="53"/>
      <c r="D255" s="422">
        <f>E250+E234+E224+E213+E203+E193+E106+E171+E162+E153+E143+E132+E117+E183+E92+E78+E68+E57+E48+E38</f>
        <v>0</v>
      </c>
      <c r="E255" s="422"/>
      <c r="F255" s="422"/>
      <c r="G255" s="237"/>
      <c r="H255" s="68"/>
      <c r="I255" s="68"/>
      <c r="J255" s="224"/>
      <c r="K255" s="72"/>
      <c r="L255" s="72"/>
      <c r="M255" s="72"/>
      <c r="N255" s="72"/>
      <c r="O255" s="72"/>
      <c r="P255" s="72"/>
      <c r="Q255" s="72"/>
      <c r="R255" s="72"/>
    </row>
    <row r="256" spans="1:18 16384:16384" s="225" customFormat="1" ht="31.5" customHeight="1" x14ac:dyDescent="0.25">
      <c r="A256" s="221"/>
      <c r="B256" s="226" t="s">
        <v>86</v>
      </c>
      <c r="C256" s="264"/>
      <c r="D256" s="423">
        <f>SUM(G250+G234+G224+G213+G203+G193+G183+G171+G162+G153+G143+G132+G117+G106+G92+G78+G68+G57+G48+G38)</f>
        <v>0</v>
      </c>
      <c r="E256" s="423"/>
      <c r="F256" s="423"/>
      <c r="G256" s="229"/>
      <c r="H256" s="68"/>
      <c r="I256" s="68"/>
      <c r="J256" s="224"/>
      <c r="K256" s="73"/>
      <c r="L256" s="73"/>
      <c r="M256" s="73"/>
      <c r="N256" s="73"/>
      <c r="O256" s="73"/>
      <c r="P256" s="73"/>
      <c r="Q256" s="73"/>
      <c r="R256" s="73"/>
    </row>
    <row r="257" spans="1:18" s="225" customFormat="1" ht="21" x14ac:dyDescent="0.25">
      <c r="A257" s="221"/>
      <c r="B257" s="222"/>
      <c r="C257" s="223"/>
      <c r="D257" s="55"/>
      <c r="E257" s="55"/>
      <c r="F257" s="55"/>
      <c r="G257" s="223"/>
      <c r="H257" s="224"/>
      <c r="I257" s="224"/>
      <c r="J257" s="73"/>
      <c r="K257" s="73"/>
      <c r="L257" s="73"/>
      <c r="M257" s="73"/>
      <c r="N257" s="73"/>
      <c r="O257" s="73"/>
      <c r="P257" s="73"/>
      <c r="Q257" s="73"/>
      <c r="R257" s="73"/>
    </row>
    <row r="258" spans="1:18" s="225" customFormat="1" ht="90.75" customHeight="1" x14ac:dyDescent="0.25">
      <c r="A258" s="221"/>
      <c r="B258" s="222"/>
      <c r="C258" s="223"/>
      <c r="D258" s="55"/>
      <c r="E258" s="55"/>
      <c r="F258" s="55"/>
      <c r="G258" s="223"/>
      <c r="H258" s="224"/>
      <c r="I258" s="224"/>
      <c r="J258" s="73"/>
      <c r="K258" s="73"/>
      <c r="L258" s="73"/>
      <c r="M258" s="73"/>
      <c r="N258" s="73"/>
      <c r="O258" s="73"/>
      <c r="P258" s="73"/>
      <c r="Q258" s="73"/>
      <c r="R258" s="73"/>
    </row>
    <row r="259" spans="1:18" ht="82.5" customHeight="1" thickBot="1" x14ac:dyDescent="0.3">
      <c r="A259" s="69"/>
      <c r="B259" s="109"/>
      <c r="C259" s="48"/>
      <c r="D259" s="146"/>
      <c r="E259" s="146"/>
      <c r="F259" s="146"/>
      <c r="G259" s="48"/>
      <c r="H259" s="105"/>
      <c r="I259" s="105"/>
      <c r="J259" s="70"/>
      <c r="K259" s="6"/>
      <c r="L259" s="6"/>
      <c r="M259" s="6"/>
      <c r="N259" s="6"/>
      <c r="O259" s="6"/>
      <c r="P259" s="6"/>
      <c r="Q259" s="6"/>
      <c r="R259" s="6"/>
    </row>
    <row r="260" spans="1:18" ht="29.25" customHeight="1" x14ac:dyDescent="0.25">
      <c r="A260" s="124"/>
      <c r="B260" s="112"/>
      <c r="C260" s="113"/>
      <c r="D260" s="148"/>
      <c r="E260" s="148"/>
      <c r="F260" s="148"/>
      <c r="G260" s="113"/>
      <c r="H260" s="114"/>
      <c r="I260" s="114"/>
      <c r="J260" s="268"/>
      <c r="K260" s="6"/>
      <c r="L260" s="6"/>
      <c r="M260" s="6"/>
      <c r="N260" s="6"/>
      <c r="O260" s="6"/>
      <c r="P260" s="6"/>
      <c r="Q260" s="6"/>
      <c r="R260" s="6"/>
    </row>
    <row r="261" spans="1:18" ht="15" customHeight="1" x14ac:dyDescent="0.2">
      <c r="A261" s="115"/>
      <c r="B261" s="44"/>
      <c r="C261" s="55"/>
      <c r="D261" s="55"/>
      <c r="E261" s="55"/>
      <c r="F261" s="55"/>
      <c r="G261" s="55"/>
      <c r="H261" s="56"/>
      <c r="I261" s="56"/>
      <c r="J261" s="269"/>
      <c r="K261" s="6"/>
      <c r="L261" s="6"/>
      <c r="M261" s="6"/>
      <c r="N261" s="6"/>
      <c r="O261" s="6"/>
      <c r="P261" s="6"/>
      <c r="Q261" s="6"/>
      <c r="R261" s="6"/>
    </row>
    <row r="262" spans="1:18" ht="15" customHeight="1" x14ac:dyDescent="0.2">
      <c r="A262" s="115"/>
      <c r="B262" s="44"/>
      <c r="C262" s="45"/>
      <c r="D262" s="144"/>
      <c r="E262" s="144"/>
      <c r="F262" s="144"/>
      <c r="G262" s="45"/>
      <c r="H262" s="45"/>
      <c r="I262" s="45"/>
      <c r="J262" s="269"/>
      <c r="K262" s="6"/>
      <c r="L262" s="6"/>
      <c r="M262" s="6"/>
      <c r="N262" s="6"/>
      <c r="O262" s="6"/>
      <c r="P262" s="6"/>
      <c r="Q262" s="6"/>
      <c r="R262" s="6"/>
    </row>
    <row r="263" spans="1:18" ht="12.75" customHeight="1" x14ac:dyDescent="0.2">
      <c r="A263" s="115"/>
      <c r="B263" s="44"/>
      <c r="C263" s="45"/>
      <c r="D263" s="144"/>
      <c r="E263" s="144"/>
      <c r="F263" s="144"/>
      <c r="G263" s="45"/>
      <c r="H263" s="45"/>
      <c r="I263" s="45"/>
      <c r="J263" s="269"/>
      <c r="K263" s="6"/>
      <c r="L263" s="6"/>
      <c r="M263" s="6"/>
      <c r="N263" s="6"/>
      <c r="O263" s="6"/>
      <c r="P263" s="6"/>
      <c r="Q263" s="6"/>
      <c r="R263" s="6"/>
    </row>
    <row r="264" spans="1:18" ht="12.75" customHeight="1" x14ac:dyDescent="0.2">
      <c r="A264" s="115"/>
      <c r="B264" s="44"/>
      <c r="C264" s="46"/>
      <c r="D264" s="149"/>
      <c r="E264" s="149"/>
      <c r="F264" s="149"/>
      <c r="G264" s="46"/>
      <c r="H264" s="46"/>
      <c r="I264" s="46"/>
      <c r="J264" s="269"/>
      <c r="K264" s="6"/>
      <c r="L264" s="6"/>
      <c r="M264" s="6"/>
      <c r="N264" s="6"/>
      <c r="O264" s="6"/>
      <c r="P264" s="6"/>
      <c r="Q264" s="6"/>
      <c r="R264" s="6"/>
    </row>
    <row r="265" spans="1:18" ht="12.75" customHeight="1" x14ac:dyDescent="0.2">
      <c r="A265" s="115"/>
      <c r="B265" s="44"/>
      <c r="C265" s="46"/>
      <c r="D265" s="149"/>
      <c r="E265" s="149"/>
      <c r="F265" s="149"/>
      <c r="G265" s="46"/>
      <c r="H265" s="46"/>
      <c r="I265" s="46"/>
      <c r="J265" s="269"/>
      <c r="K265" s="6"/>
      <c r="L265" s="6"/>
      <c r="M265" s="6"/>
      <c r="N265" s="6"/>
      <c r="O265" s="6"/>
      <c r="P265" s="6"/>
      <c r="Q265" s="6"/>
      <c r="R265" s="6"/>
    </row>
    <row r="266" spans="1:18" ht="91.5" customHeight="1" x14ac:dyDescent="0.2">
      <c r="A266" s="115"/>
      <c r="B266" s="44"/>
      <c r="C266" s="46"/>
      <c r="D266" s="149"/>
      <c r="E266" s="149"/>
      <c r="F266" s="149"/>
      <c r="G266" s="46"/>
      <c r="H266" s="46"/>
      <c r="I266" s="46"/>
      <c r="J266" s="269"/>
      <c r="K266" s="6"/>
      <c r="L266" s="6"/>
      <c r="M266" s="6"/>
      <c r="N266" s="6"/>
      <c r="O266" s="6"/>
      <c r="P266" s="6"/>
      <c r="Q266" s="6"/>
      <c r="R266" s="6"/>
    </row>
    <row r="267" spans="1:18" ht="13.5" customHeight="1" x14ac:dyDescent="0.2">
      <c r="A267" s="116"/>
      <c r="C267" s="46"/>
      <c r="D267" s="149"/>
      <c r="E267" s="149"/>
      <c r="F267" s="149"/>
      <c r="G267" s="46"/>
      <c r="H267" s="46"/>
      <c r="I267" s="46"/>
      <c r="J267" s="269"/>
      <c r="K267" s="6"/>
      <c r="L267" s="6"/>
      <c r="M267" s="6"/>
      <c r="N267" s="6"/>
      <c r="O267" s="6"/>
      <c r="P267" s="6"/>
      <c r="Q267" s="6"/>
      <c r="R267" s="6"/>
    </row>
    <row r="268" spans="1:18" ht="34.5" customHeight="1" x14ac:dyDescent="0.2">
      <c r="A268" s="117"/>
      <c r="B268" s="253" t="s">
        <v>54</v>
      </c>
      <c r="C268" s="87"/>
      <c r="D268" s="88"/>
      <c r="E268" s="88"/>
      <c r="F268" s="88"/>
      <c r="G268" s="84"/>
      <c r="H268" s="252"/>
      <c r="I268" s="46"/>
      <c r="J268" s="269"/>
      <c r="K268" s="6"/>
      <c r="L268" s="6"/>
      <c r="M268" s="6"/>
      <c r="N268" s="6"/>
      <c r="O268" s="6"/>
      <c r="P268" s="6"/>
      <c r="Q268" s="6"/>
      <c r="R268" s="6"/>
    </row>
    <row r="269" spans="1:18" ht="34.5" customHeight="1" x14ac:dyDescent="0.2">
      <c r="A269" s="118"/>
      <c r="B269" s="230" t="s">
        <v>87</v>
      </c>
      <c r="C269" s="88"/>
      <c r="D269" s="88"/>
      <c r="E269" s="88"/>
      <c r="F269" s="88"/>
      <c r="G269" s="84"/>
      <c r="H269" s="252"/>
      <c r="I269" s="46"/>
      <c r="J269" s="269"/>
      <c r="K269" s="6"/>
      <c r="L269" s="6"/>
      <c r="M269" s="6"/>
      <c r="N269" s="6"/>
      <c r="O269" s="6"/>
      <c r="P269" s="6"/>
      <c r="Q269" s="6"/>
      <c r="R269" s="6"/>
    </row>
    <row r="270" spans="1:18" ht="34.5" customHeight="1" x14ac:dyDescent="0.2">
      <c r="A270" s="119"/>
      <c r="B270" s="230" t="s">
        <v>137</v>
      </c>
      <c r="C270" s="89"/>
      <c r="D270" s="89"/>
      <c r="E270" s="89"/>
      <c r="F270" s="89"/>
      <c r="G270" s="85"/>
      <c r="H270" s="95"/>
      <c r="I270" s="81"/>
      <c r="J270" s="269"/>
      <c r="K270" s="6"/>
      <c r="L270" s="6"/>
      <c r="M270" s="6"/>
      <c r="N270" s="6"/>
      <c r="O270" s="6"/>
      <c r="P270" s="6"/>
      <c r="Q270" s="6"/>
      <c r="R270" s="6"/>
    </row>
    <row r="271" spans="1:18" ht="34.5" customHeight="1" x14ac:dyDescent="0.2">
      <c r="A271" s="119"/>
      <c r="B271" s="230" t="s">
        <v>193</v>
      </c>
      <c r="C271" s="89"/>
      <c r="D271" s="89"/>
      <c r="E271" s="89"/>
      <c r="F271" s="89"/>
      <c r="G271" s="85"/>
      <c r="H271" s="95"/>
      <c r="I271" s="81"/>
      <c r="J271" s="269"/>
      <c r="K271" s="6"/>
      <c r="L271" s="6"/>
      <c r="M271" s="6"/>
      <c r="N271" s="6"/>
      <c r="O271" s="6"/>
      <c r="P271" s="6"/>
      <c r="Q271" s="6"/>
      <c r="R271" s="6"/>
    </row>
    <row r="272" spans="1:18" ht="34.5" customHeight="1" x14ac:dyDescent="0.25">
      <c r="A272" s="120"/>
      <c r="B272" s="230" t="s">
        <v>96</v>
      </c>
      <c r="C272" s="89"/>
      <c r="D272" s="89"/>
      <c r="E272" s="89"/>
      <c r="F272" s="89"/>
      <c r="G272" s="85"/>
      <c r="H272" s="95"/>
      <c r="I272" s="81"/>
      <c r="J272" s="269"/>
      <c r="K272" s="6"/>
      <c r="L272" s="6"/>
      <c r="M272" s="6"/>
      <c r="N272" s="6"/>
      <c r="O272" s="6"/>
      <c r="P272" s="6"/>
      <c r="Q272" s="6"/>
      <c r="R272" s="6"/>
    </row>
    <row r="273" spans="1:18" ht="15" customHeight="1" thickBot="1" x14ac:dyDescent="0.3">
      <c r="A273" s="125"/>
      <c r="B273" s="126"/>
      <c r="C273" s="127"/>
      <c r="D273" s="150"/>
      <c r="E273" s="150"/>
      <c r="F273" s="150"/>
      <c r="G273" s="127"/>
      <c r="H273" s="128"/>
      <c r="I273" s="128"/>
      <c r="J273" s="270"/>
      <c r="K273" s="6"/>
      <c r="L273" s="6"/>
      <c r="M273" s="6"/>
      <c r="N273" s="6"/>
      <c r="O273" s="6"/>
      <c r="P273" s="6"/>
      <c r="Q273" s="6"/>
      <c r="R273" s="6"/>
    </row>
    <row r="274" spans="1:18" ht="15" customHeight="1" x14ac:dyDescent="0.25">
      <c r="A274" s="108"/>
      <c r="B274" s="111"/>
      <c r="C274" s="48"/>
      <c r="D274" s="146"/>
      <c r="E274" s="146"/>
      <c r="F274" s="146"/>
      <c r="G274" s="48"/>
      <c r="H274" s="105"/>
      <c r="I274" s="105"/>
      <c r="J274" s="70"/>
      <c r="K274" s="6"/>
      <c r="L274" s="6"/>
      <c r="M274" s="6"/>
      <c r="N274" s="6"/>
      <c r="O274" s="6"/>
      <c r="P274" s="6"/>
      <c r="Q274" s="6"/>
      <c r="R274" s="6"/>
    </row>
    <row r="275" spans="1:18" ht="15" hidden="1" customHeight="1" x14ac:dyDescent="0.25">
      <c r="A275" s="108"/>
      <c r="B275" s="111"/>
      <c r="C275" s="48"/>
      <c r="D275" s="146"/>
      <c r="E275" s="146"/>
      <c r="F275" s="146"/>
      <c r="G275" s="48"/>
      <c r="H275" s="105"/>
      <c r="I275" s="105"/>
      <c r="J275" s="70"/>
      <c r="K275" s="6"/>
      <c r="L275" s="6"/>
      <c r="M275" s="6"/>
      <c r="N275" s="6"/>
      <c r="O275" s="6"/>
      <c r="P275" s="6"/>
      <c r="Q275" s="6"/>
      <c r="R275" s="6"/>
    </row>
    <row r="276" spans="1:18" ht="15" hidden="1" customHeight="1" x14ac:dyDescent="0.2">
      <c r="A276" s="3"/>
      <c r="B276" s="3"/>
      <c r="C276" s="3"/>
      <c r="D276" s="3"/>
      <c r="E276" s="3"/>
      <c r="F276" s="3"/>
      <c r="G276" s="3"/>
      <c r="H276" s="3"/>
      <c r="I276" s="3"/>
      <c r="J276" s="70"/>
      <c r="K276" s="6"/>
      <c r="L276" s="6"/>
      <c r="M276" s="6"/>
      <c r="N276" s="6"/>
      <c r="O276" s="6"/>
      <c r="P276" s="6"/>
      <c r="Q276" s="6"/>
      <c r="R276" s="6"/>
    </row>
    <row r="277" spans="1:18" ht="15" hidden="1" customHeight="1" x14ac:dyDescent="0.2">
      <c r="A277" s="3"/>
      <c r="B277" s="3"/>
      <c r="C277" s="3"/>
      <c r="D277" s="3"/>
      <c r="E277" s="3"/>
      <c r="F277" s="3"/>
      <c r="G277" s="3"/>
      <c r="H277" s="3"/>
      <c r="I277" s="3"/>
      <c r="J277" s="70"/>
      <c r="K277" s="6"/>
      <c r="L277" s="6"/>
      <c r="M277" s="6"/>
      <c r="N277" s="6"/>
      <c r="O277" s="6"/>
      <c r="P277" s="6"/>
      <c r="Q277" s="6"/>
      <c r="R277" s="6"/>
    </row>
    <row r="278" spans="1:18" ht="15" hidden="1" customHeight="1" x14ac:dyDescent="0.2">
      <c r="A278" s="3"/>
      <c r="B278" s="3"/>
      <c r="C278" s="3"/>
      <c r="D278" s="3"/>
      <c r="E278" s="3"/>
      <c r="F278" s="3"/>
      <c r="G278" s="3"/>
      <c r="H278" s="3"/>
      <c r="I278" s="3"/>
      <c r="J278" s="70"/>
      <c r="K278" s="6"/>
      <c r="L278" s="6"/>
      <c r="M278" s="6"/>
      <c r="N278" s="6"/>
      <c r="O278" s="6"/>
      <c r="P278" s="6"/>
      <c r="Q278" s="6"/>
      <c r="R278" s="6"/>
    </row>
    <row r="279" spans="1:18" ht="15" hidden="1" customHeight="1" x14ac:dyDescent="0.2">
      <c r="A279" s="3"/>
      <c r="B279" s="3"/>
      <c r="C279" s="3"/>
      <c r="D279" s="3"/>
      <c r="E279" s="3"/>
      <c r="F279" s="3"/>
      <c r="G279" s="3"/>
      <c r="H279" s="3"/>
      <c r="I279" s="3"/>
      <c r="J279" s="70"/>
      <c r="K279" s="6"/>
      <c r="L279" s="6"/>
      <c r="M279" s="6"/>
      <c r="N279" s="6"/>
      <c r="O279" s="6"/>
      <c r="P279" s="6"/>
      <c r="Q279" s="6"/>
      <c r="R279" s="6"/>
    </row>
    <row r="280" spans="1:18" ht="15" hidden="1" customHeight="1" x14ac:dyDescent="0.2">
      <c r="A280" s="3"/>
      <c r="B280" s="3"/>
      <c r="C280" s="3"/>
      <c r="D280" s="3"/>
      <c r="E280" s="3"/>
      <c r="F280" s="3"/>
      <c r="G280" s="3"/>
      <c r="H280" s="3"/>
      <c r="I280" s="3"/>
      <c r="J280" s="70"/>
      <c r="K280" s="6"/>
      <c r="L280" s="6"/>
      <c r="M280" s="6"/>
      <c r="N280" s="6"/>
      <c r="O280" s="6"/>
      <c r="P280" s="6"/>
      <c r="Q280" s="6"/>
      <c r="R280" s="6"/>
    </row>
    <row r="281" spans="1:18" ht="15" hidden="1" customHeight="1" x14ac:dyDescent="0.2">
      <c r="A281" s="3"/>
      <c r="B281" s="3"/>
      <c r="C281" s="3"/>
      <c r="D281" s="3"/>
      <c r="E281" s="3"/>
      <c r="F281" s="3"/>
      <c r="G281" s="3"/>
      <c r="H281" s="3"/>
      <c r="I281" s="3"/>
      <c r="J281" s="70"/>
      <c r="K281" s="6"/>
      <c r="L281" s="6"/>
      <c r="M281" s="6"/>
      <c r="N281" s="6"/>
      <c r="O281" s="6"/>
      <c r="P281" s="6"/>
      <c r="Q281" s="6"/>
      <c r="R281" s="6"/>
    </row>
    <row r="282" spans="1:18" ht="15" hidden="1" customHeight="1" x14ac:dyDescent="0.2">
      <c r="A282" s="3"/>
      <c r="B282" s="3"/>
      <c r="C282" s="3"/>
      <c r="D282" s="3"/>
      <c r="E282" s="3"/>
      <c r="F282" s="3"/>
      <c r="G282" s="3"/>
      <c r="H282" s="3"/>
      <c r="I282" s="3"/>
      <c r="J282" s="70"/>
      <c r="K282" s="6"/>
      <c r="L282" s="6"/>
      <c r="M282" s="6"/>
      <c r="N282" s="6"/>
      <c r="O282" s="6"/>
      <c r="P282" s="6"/>
      <c r="Q282" s="6"/>
      <c r="R282" s="6"/>
    </row>
    <row r="283" spans="1:18" ht="15" hidden="1" customHeight="1" x14ac:dyDescent="0.2">
      <c r="A283" s="3"/>
      <c r="B283" s="3"/>
      <c r="C283" s="3"/>
      <c r="D283" s="3"/>
      <c r="E283" s="3"/>
      <c r="F283" s="3"/>
      <c r="G283" s="3"/>
      <c r="H283" s="3"/>
      <c r="I283" s="3"/>
      <c r="J283" s="70"/>
      <c r="K283" s="6"/>
      <c r="L283" s="6"/>
      <c r="M283" s="6"/>
      <c r="N283" s="6"/>
      <c r="O283" s="6"/>
      <c r="P283" s="6"/>
      <c r="Q283" s="6"/>
      <c r="R283" s="6"/>
    </row>
    <row r="284" spans="1:18" ht="15" hidden="1" customHeight="1" x14ac:dyDescent="0.2">
      <c r="A284" s="3"/>
      <c r="B284" s="3"/>
      <c r="C284" s="3"/>
      <c r="D284" s="3"/>
      <c r="E284" s="3"/>
      <c r="F284" s="3"/>
      <c r="G284" s="3"/>
      <c r="H284" s="3"/>
      <c r="I284" s="3"/>
      <c r="J284" s="70"/>
      <c r="K284" s="6"/>
      <c r="L284" s="6"/>
      <c r="M284" s="6"/>
      <c r="N284" s="6"/>
      <c r="O284" s="6"/>
      <c r="P284" s="6"/>
      <c r="Q284" s="6"/>
      <c r="R284" s="6"/>
    </row>
    <row r="285" spans="1:18" ht="15" hidden="1" customHeight="1" x14ac:dyDescent="0.2">
      <c r="A285" s="3"/>
      <c r="B285" s="3"/>
      <c r="C285" s="3"/>
      <c r="D285" s="3"/>
      <c r="E285" s="3"/>
      <c r="F285" s="3"/>
      <c r="G285" s="3"/>
      <c r="H285" s="3"/>
      <c r="I285" s="3"/>
      <c r="J285" s="70"/>
      <c r="K285" s="6"/>
      <c r="L285" s="6"/>
      <c r="M285" s="6"/>
      <c r="N285" s="6"/>
      <c r="O285" s="6"/>
      <c r="P285" s="6"/>
      <c r="Q285" s="6"/>
      <c r="R285" s="6"/>
    </row>
    <row r="286" spans="1:18" ht="15" hidden="1" customHeight="1" x14ac:dyDescent="0.25">
      <c r="A286" s="108"/>
      <c r="B286" s="111"/>
      <c r="C286" s="48"/>
      <c r="D286" s="146"/>
      <c r="E286" s="146"/>
      <c r="F286" s="146"/>
      <c r="G286" s="48"/>
      <c r="H286" s="105"/>
      <c r="I286" s="105"/>
      <c r="J286" s="70"/>
      <c r="K286" s="6"/>
      <c r="L286" s="6"/>
      <c r="M286" s="6"/>
      <c r="N286" s="6"/>
      <c r="O286" s="6"/>
      <c r="P286" s="6"/>
      <c r="Q286" s="6"/>
      <c r="R286" s="6"/>
    </row>
    <row r="287" spans="1:18" ht="15" hidden="1" customHeight="1" x14ac:dyDescent="0.25">
      <c r="A287" s="108"/>
      <c r="B287" s="111"/>
      <c r="C287" s="48"/>
      <c r="D287" s="146"/>
      <c r="E287" s="146"/>
      <c r="F287" s="146"/>
      <c r="G287" s="48"/>
      <c r="H287" s="105"/>
      <c r="I287" s="105"/>
      <c r="J287" s="70"/>
      <c r="K287" s="6"/>
      <c r="L287" s="6"/>
      <c r="M287" s="6"/>
      <c r="N287" s="6"/>
      <c r="O287" s="6"/>
      <c r="P287" s="6"/>
      <c r="Q287" s="6"/>
      <c r="R287" s="6"/>
    </row>
    <row r="288" spans="1:18" ht="15" hidden="1" customHeight="1" x14ac:dyDescent="0.25">
      <c r="A288" s="108"/>
      <c r="B288" s="111"/>
      <c r="C288" s="48"/>
      <c r="D288" s="146"/>
      <c r="E288" s="146"/>
      <c r="F288" s="146"/>
      <c r="G288" s="48"/>
      <c r="H288" s="105"/>
      <c r="I288" s="105"/>
      <c r="J288" s="70"/>
      <c r="K288" s="6"/>
      <c r="L288" s="6"/>
      <c r="M288" s="6"/>
      <c r="N288" s="6"/>
      <c r="O288" s="6"/>
      <c r="P288" s="6"/>
      <c r="Q288" s="6"/>
      <c r="R288" s="6"/>
    </row>
    <row r="289" spans="1:18" ht="15" hidden="1" customHeight="1" x14ac:dyDescent="0.25">
      <c r="A289" s="108"/>
      <c r="B289" s="111"/>
      <c r="C289" s="48"/>
      <c r="D289" s="146"/>
      <c r="E289" s="146"/>
      <c r="F289" s="146"/>
      <c r="G289" s="48"/>
      <c r="H289" s="105"/>
      <c r="I289" s="105"/>
      <c r="J289" s="70"/>
      <c r="K289" s="6"/>
      <c r="L289" s="6"/>
      <c r="M289" s="6"/>
      <c r="N289" s="6"/>
      <c r="O289" s="6"/>
      <c r="P289" s="6"/>
      <c r="Q289" s="6"/>
      <c r="R289" s="6"/>
    </row>
    <row r="290" spans="1:18" ht="15" hidden="1" customHeight="1" x14ac:dyDescent="0.25">
      <c r="A290" s="108"/>
      <c r="B290" s="111"/>
      <c r="C290" s="48"/>
      <c r="D290" s="146"/>
      <c r="E290" s="146"/>
      <c r="F290" s="146"/>
      <c r="G290" s="48"/>
      <c r="H290" s="105"/>
      <c r="I290" s="105"/>
      <c r="J290" s="70"/>
      <c r="K290" s="6"/>
      <c r="L290" s="6"/>
      <c r="M290" s="6"/>
      <c r="N290" s="6"/>
      <c r="O290" s="6"/>
      <c r="P290" s="6"/>
      <c r="Q290" s="6"/>
      <c r="R290" s="6"/>
    </row>
    <row r="291" spans="1:18" ht="15" hidden="1" customHeight="1" x14ac:dyDescent="0.25">
      <c r="A291" s="108"/>
      <c r="B291" s="111"/>
      <c r="C291" s="48"/>
      <c r="D291" s="146"/>
      <c r="E291" s="146"/>
      <c r="F291" s="146"/>
      <c r="G291" s="48"/>
      <c r="H291" s="105"/>
      <c r="I291" s="105"/>
      <c r="J291" s="70"/>
      <c r="K291" s="6"/>
      <c r="L291" s="6"/>
      <c r="M291" s="6"/>
      <c r="N291" s="6"/>
      <c r="O291" s="6"/>
      <c r="P291" s="6"/>
      <c r="Q291" s="6"/>
      <c r="R291" s="6"/>
    </row>
    <row r="292" spans="1:18" ht="15" hidden="1" customHeight="1" x14ac:dyDescent="0.25">
      <c r="A292" s="108"/>
      <c r="B292" s="111"/>
      <c r="C292" s="48"/>
      <c r="D292" s="146"/>
      <c r="E292" s="146"/>
      <c r="F292" s="146"/>
      <c r="G292" s="48"/>
      <c r="H292" s="105"/>
      <c r="I292" s="105"/>
      <c r="J292" s="70"/>
      <c r="K292" s="6"/>
      <c r="L292" s="6"/>
      <c r="M292" s="6"/>
      <c r="N292" s="6"/>
      <c r="O292" s="6"/>
      <c r="P292" s="6"/>
      <c r="Q292" s="6"/>
      <c r="R292" s="6"/>
    </row>
    <row r="293" spans="1:18" ht="15" hidden="1" customHeight="1" x14ac:dyDescent="0.25">
      <c r="A293" s="108"/>
      <c r="B293" s="111"/>
      <c r="C293" s="48"/>
      <c r="D293" s="146"/>
      <c r="E293" s="146"/>
      <c r="F293" s="146"/>
      <c r="G293" s="48"/>
      <c r="H293" s="105"/>
      <c r="I293" s="105"/>
      <c r="J293" s="70"/>
      <c r="K293" s="6"/>
      <c r="L293" s="6"/>
      <c r="M293" s="6"/>
      <c r="N293" s="6"/>
      <c r="O293" s="6"/>
      <c r="P293" s="6"/>
      <c r="Q293" s="6"/>
      <c r="R293" s="6"/>
    </row>
    <row r="294" spans="1:18" ht="15" hidden="1" customHeight="1" x14ac:dyDescent="0.25">
      <c r="A294" s="108"/>
      <c r="B294" s="111"/>
      <c r="C294" s="48"/>
      <c r="D294" s="146"/>
      <c r="E294" s="146"/>
      <c r="F294" s="146"/>
      <c r="G294" s="48"/>
      <c r="H294" s="105"/>
      <c r="I294" s="105"/>
      <c r="J294" s="70"/>
      <c r="K294" s="6"/>
      <c r="L294" s="6"/>
      <c r="M294" s="6"/>
      <c r="N294" s="6"/>
      <c r="O294" s="6"/>
      <c r="P294" s="6"/>
      <c r="Q294" s="6"/>
      <c r="R294" s="6"/>
    </row>
    <row r="295" spans="1:18" ht="15" hidden="1" customHeight="1" x14ac:dyDescent="0.25">
      <c r="A295" s="108"/>
      <c r="B295" s="111"/>
      <c r="C295" s="48"/>
      <c r="D295" s="146"/>
      <c r="E295" s="146"/>
      <c r="F295" s="146"/>
      <c r="G295" s="48"/>
      <c r="H295" s="105"/>
      <c r="I295" s="105"/>
      <c r="J295" s="70"/>
      <c r="K295" s="6"/>
      <c r="L295" s="6"/>
      <c r="M295" s="6"/>
      <c r="N295" s="6"/>
      <c r="O295" s="6"/>
      <c r="P295" s="6"/>
      <c r="Q295" s="6"/>
      <c r="R295" s="6"/>
    </row>
    <row r="296" spans="1:18" ht="15" hidden="1" customHeight="1" x14ac:dyDescent="0.25">
      <c r="A296" s="108"/>
      <c r="B296" s="111"/>
      <c r="C296" s="48"/>
      <c r="D296" s="146"/>
      <c r="E296" s="146"/>
      <c r="F296" s="146"/>
      <c r="G296" s="48"/>
      <c r="H296" s="105"/>
      <c r="I296" s="105"/>
      <c r="J296" s="70"/>
      <c r="K296" s="6"/>
      <c r="L296" s="6"/>
      <c r="M296" s="6"/>
      <c r="N296" s="6"/>
      <c r="O296" s="6"/>
      <c r="P296" s="6"/>
      <c r="Q296" s="6"/>
      <c r="R296" s="6"/>
    </row>
    <row r="297" spans="1:18" ht="15" hidden="1" customHeight="1" x14ac:dyDescent="0.25">
      <c r="A297" s="108"/>
      <c r="B297" s="111"/>
      <c r="C297" s="48"/>
      <c r="D297" s="146"/>
      <c r="E297" s="146"/>
      <c r="F297" s="146"/>
      <c r="G297" s="48"/>
      <c r="H297" s="105"/>
      <c r="I297" s="105"/>
      <c r="J297" s="70"/>
      <c r="K297" s="6"/>
      <c r="L297" s="6"/>
      <c r="M297" s="6"/>
      <c r="N297" s="6"/>
      <c r="O297" s="6"/>
      <c r="P297" s="6"/>
      <c r="Q297" s="6"/>
      <c r="R297" s="6"/>
    </row>
    <row r="298" spans="1:18" ht="15" hidden="1" customHeight="1" x14ac:dyDescent="0.25">
      <c r="A298" s="108"/>
      <c r="B298" s="111"/>
      <c r="C298" s="48"/>
      <c r="D298" s="146"/>
      <c r="E298" s="146"/>
      <c r="F298" s="146"/>
      <c r="G298" s="48"/>
      <c r="H298" s="105"/>
      <c r="I298" s="105"/>
      <c r="J298" s="70"/>
      <c r="K298" s="6"/>
      <c r="L298" s="6"/>
      <c r="M298" s="6"/>
      <c r="N298" s="6"/>
      <c r="O298" s="6"/>
      <c r="P298" s="6"/>
      <c r="Q298" s="6"/>
      <c r="R298" s="6"/>
    </row>
    <row r="299" spans="1:18" ht="15" hidden="1" customHeight="1" x14ac:dyDescent="0.25">
      <c r="A299" s="108"/>
      <c r="B299" s="111"/>
      <c r="C299" s="48"/>
      <c r="D299" s="146"/>
      <c r="E299" s="146"/>
      <c r="F299" s="146"/>
      <c r="G299" s="48"/>
      <c r="H299" s="105"/>
      <c r="I299" s="105"/>
      <c r="J299" s="70"/>
      <c r="K299" s="6"/>
      <c r="L299" s="6"/>
      <c r="M299" s="6"/>
      <c r="N299" s="6"/>
      <c r="O299" s="6"/>
      <c r="P299" s="6"/>
      <c r="Q299" s="6"/>
      <c r="R299" s="6"/>
    </row>
    <row r="300" spans="1:18" ht="15" hidden="1" customHeight="1" x14ac:dyDescent="0.25">
      <c r="A300" s="108"/>
      <c r="B300" s="111"/>
      <c r="C300" s="48"/>
      <c r="D300" s="146"/>
      <c r="E300" s="146"/>
      <c r="F300" s="146"/>
      <c r="G300" s="48"/>
      <c r="H300" s="105"/>
      <c r="I300" s="105"/>
      <c r="J300" s="70"/>
      <c r="K300" s="6"/>
      <c r="L300" s="6"/>
      <c r="M300" s="6"/>
      <c r="N300" s="6"/>
      <c r="O300" s="6"/>
      <c r="P300" s="6"/>
      <c r="Q300" s="6"/>
      <c r="R300" s="6"/>
    </row>
    <row r="301" spans="1:18" ht="15" hidden="1" customHeight="1" x14ac:dyDescent="0.25">
      <c r="A301" s="108"/>
      <c r="B301" s="111"/>
      <c r="C301" s="48"/>
      <c r="D301" s="146"/>
      <c r="E301" s="146"/>
      <c r="F301" s="146"/>
      <c r="G301" s="48"/>
      <c r="H301" s="105"/>
      <c r="I301" s="105"/>
      <c r="J301" s="70"/>
      <c r="K301" s="6"/>
      <c r="L301" s="6"/>
      <c r="M301" s="6"/>
      <c r="N301" s="6"/>
      <c r="O301" s="6"/>
      <c r="P301" s="6"/>
      <c r="Q301" s="6"/>
      <c r="R301" s="6"/>
    </row>
    <row r="302" spans="1:18" ht="15" hidden="1" customHeight="1" x14ac:dyDescent="0.25">
      <c r="A302" s="108"/>
      <c r="B302" s="111"/>
      <c r="C302" s="48"/>
      <c r="D302" s="146"/>
      <c r="E302" s="146"/>
      <c r="F302" s="146"/>
      <c r="G302" s="48"/>
      <c r="H302" s="105"/>
      <c r="I302" s="105"/>
      <c r="J302" s="70"/>
      <c r="K302" s="6"/>
      <c r="L302" s="6"/>
      <c r="M302" s="6"/>
      <c r="N302" s="6"/>
      <c r="O302" s="6"/>
      <c r="P302" s="6"/>
      <c r="Q302" s="6"/>
      <c r="R302" s="6"/>
    </row>
    <row r="303" spans="1:18" ht="15" hidden="1" customHeight="1" x14ac:dyDescent="0.25">
      <c r="A303" s="108"/>
      <c r="B303" s="111"/>
      <c r="C303" s="48"/>
      <c r="D303" s="146"/>
      <c r="E303" s="146"/>
      <c r="F303" s="146"/>
      <c r="G303" s="48"/>
      <c r="H303" s="105"/>
      <c r="I303" s="105"/>
      <c r="J303" s="70"/>
      <c r="K303" s="6"/>
      <c r="L303" s="6"/>
      <c r="M303" s="6"/>
      <c r="N303" s="6"/>
      <c r="O303" s="6"/>
      <c r="P303" s="6"/>
      <c r="Q303" s="6"/>
      <c r="R303" s="6"/>
    </row>
    <row r="304" spans="1:18" ht="15" hidden="1" customHeight="1" x14ac:dyDescent="0.25">
      <c r="A304" s="108"/>
      <c r="B304" s="111"/>
      <c r="C304" s="48"/>
      <c r="D304" s="146"/>
      <c r="E304" s="146"/>
      <c r="F304" s="146"/>
      <c r="G304" s="48"/>
      <c r="H304" s="105"/>
      <c r="I304" s="105"/>
      <c r="J304" s="70"/>
      <c r="K304" s="6"/>
      <c r="L304" s="6"/>
      <c r="M304" s="6"/>
      <c r="N304" s="6"/>
      <c r="O304" s="6"/>
      <c r="P304" s="6"/>
      <c r="Q304" s="6"/>
      <c r="R304" s="6"/>
    </row>
    <row r="305" spans="1:18" ht="15" hidden="1" customHeight="1" x14ac:dyDescent="0.25">
      <c r="A305" s="108"/>
      <c r="B305" s="111"/>
      <c r="C305" s="48"/>
      <c r="D305" s="146"/>
      <c r="E305" s="146"/>
      <c r="F305" s="146"/>
      <c r="G305" s="48"/>
      <c r="H305" s="105"/>
      <c r="I305" s="105"/>
      <c r="J305" s="70"/>
      <c r="K305" s="6"/>
      <c r="L305" s="6"/>
      <c r="M305" s="6"/>
      <c r="N305" s="6"/>
      <c r="O305" s="6"/>
      <c r="P305" s="6"/>
      <c r="Q305" s="6"/>
      <c r="R305" s="6"/>
    </row>
    <row r="306" spans="1:18" ht="15" hidden="1" customHeight="1" x14ac:dyDescent="0.25">
      <c r="A306" s="108"/>
      <c r="B306" s="111"/>
      <c r="C306" s="48"/>
      <c r="D306" s="146"/>
      <c r="E306" s="146"/>
      <c r="F306" s="146"/>
      <c r="G306" s="48"/>
      <c r="H306" s="105"/>
      <c r="I306" s="105"/>
      <c r="J306" s="70"/>
      <c r="K306" s="6"/>
      <c r="L306" s="6"/>
      <c r="M306" s="6"/>
      <c r="N306" s="6"/>
      <c r="O306" s="6"/>
      <c r="P306" s="6"/>
      <c r="Q306" s="6"/>
      <c r="R306" s="6"/>
    </row>
    <row r="307" spans="1:18" ht="15" hidden="1" customHeight="1" x14ac:dyDescent="0.25">
      <c r="A307" s="108"/>
      <c r="B307" s="111"/>
      <c r="C307" s="48"/>
      <c r="D307" s="146"/>
      <c r="E307" s="146"/>
      <c r="F307" s="146"/>
      <c r="G307" s="48"/>
      <c r="H307" s="105"/>
      <c r="I307" s="105"/>
      <c r="J307" s="70"/>
      <c r="K307" s="6"/>
      <c r="L307" s="6"/>
      <c r="M307" s="6"/>
      <c r="N307" s="6"/>
      <c r="O307" s="6"/>
      <c r="P307" s="6"/>
      <c r="Q307" s="6"/>
      <c r="R307" s="6"/>
    </row>
    <row r="308" spans="1:18" ht="15" hidden="1" customHeight="1" x14ac:dyDescent="0.25">
      <c r="A308" s="108"/>
      <c r="B308" s="111"/>
      <c r="C308" s="48"/>
      <c r="D308" s="146"/>
      <c r="E308" s="146"/>
      <c r="F308" s="146"/>
      <c r="G308" s="48"/>
      <c r="H308" s="105"/>
      <c r="I308" s="105"/>
      <c r="J308" s="70"/>
      <c r="K308" s="6"/>
      <c r="L308" s="6"/>
      <c r="M308" s="6"/>
      <c r="N308" s="6"/>
      <c r="O308" s="6"/>
      <c r="P308" s="6"/>
      <c r="Q308" s="6"/>
      <c r="R308" s="6"/>
    </row>
    <row r="309" spans="1:18" ht="15" hidden="1" customHeight="1" x14ac:dyDescent="0.25">
      <c r="A309" s="108"/>
      <c r="B309" s="111"/>
      <c r="C309" s="48"/>
      <c r="D309" s="146"/>
      <c r="E309" s="146"/>
      <c r="F309" s="146"/>
      <c r="G309" s="48"/>
      <c r="H309" s="105"/>
      <c r="I309" s="105"/>
      <c r="J309" s="70"/>
      <c r="K309" s="6"/>
      <c r="L309" s="6"/>
      <c r="M309" s="6"/>
      <c r="N309" s="6"/>
      <c r="O309" s="6"/>
      <c r="P309" s="6"/>
      <c r="Q309" s="6"/>
      <c r="R309" s="6"/>
    </row>
    <row r="310" spans="1:18" ht="15" hidden="1" customHeight="1" x14ac:dyDescent="0.25">
      <c r="A310" s="108"/>
      <c r="B310" s="111"/>
      <c r="C310" s="48"/>
      <c r="D310" s="146"/>
      <c r="E310" s="146"/>
      <c r="F310" s="146"/>
      <c r="G310" s="48"/>
      <c r="H310" s="105"/>
      <c r="I310" s="105"/>
      <c r="J310" s="70"/>
      <c r="K310" s="6"/>
      <c r="L310" s="6"/>
      <c r="M310" s="6"/>
      <c r="N310" s="6"/>
      <c r="O310" s="6"/>
      <c r="P310" s="6"/>
      <c r="Q310" s="6"/>
      <c r="R310" s="6"/>
    </row>
    <row r="311" spans="1:18" ht="15" hidden="1" customHeight="1" x14ac:dyDescent="0.25">
      <c r="A311" s="108"/>
      <c r="B311" s="111"/>
      <c r="C311" s="48"/>
      <c r="D311" s="146"/>
      <c r="E311" s="146"/>
      <c r="F311" s="146"/>
      <c r="G311" s="48"/>
      <c r="H311" s="105"/>
      <c r="I311" s="105"/>
      <c r="J311" s="70"/>
      <c r="K311" s="6"/>
      <c r="L311" s="6"/>
      <c r="M311" s="6"/>
      <c r="N311" s="6"/>
      <c r="O311" s="6"/>
      <c r="P311" s="6"/>
      <c r="Q311" s="6"/>
      <c r="R311" s="6"/>
    </row>
    <row r="312" spans="1:18" ht="15" hidden="1" customHeight="1" x14ac:dyDescent="0.25">
      <c r="A312" s="108"/>
      <c r="B312" s="111"/>
      <c r="C312" s="48"/>
      <c r="D312" s="146"/>
      <c r="E312" s="146"/>
      <c r="F312" s="146"/>
      <c r="G312" s="48"/>
      <c r="H312" s="105"/>
      <c r="I312" s="105"/>
      <c r="J312" s="70"/>
      <c r="K312" s="6"/>
      <c r="L312" s="6"/>
      <c r="M312" s="6"/>
      <c r="N312" s="6"/>
      <c r="O312" s="6"/>
      <c r="P312" s="6"/>
      <c r="Q312" s="6"/>
      <c r="R312" s="6"/>
    </row>
    <row r="313" spans="1:18" ht="15" hidden="1" customHeight="1" x14ac:dyDescent="0.25">
      <c r="A313" s="108"/>
      <c r="B313" s="111"/>
      <c r="C313" s="48"/>
      <c r="D313" s="146"/>
      <c r="E313" s="146"/>
      <c r="F313" s="146"/>
      <c r="G313" s="48"/>
      <c r="H313" s="105"/>
      <c r="I313" s="105"/>
      <c r="J313" s="70"/>
      <c r="K313" s="6"/>
      <c r="L313" s="6"/>
      <c r="M313" s="6"/>
      <c r="N313" s="6"/>
      <c r="O313" s="6"/>
      <c r="P313" s="6"/>
      <c r="Q313" s="6"/>
      <c r="R313" s="6"/>
    </row>
    <row r="314" spans="1:18" ht="15" hidden="1" customHeight="1" x14ac:dyDescent="0.25">
      <c r="A314" s="108"/>
      <c r="B314" s="111"/>
      <c r="C314" s="48"/>
      <c r="D314" s="146"/>
      <c r="E314" s="146"/>
      <c r="F314" s="146"/>
      <c r="G314" s="48"/>
      <c r="H314" s="105"/>
      <c r="I314" s="105"/>
      <c r="J314" s="70"/>
      <c r="K314" s="6"/>
      <c r="L314" s="6"/>
      <c r="M314" s="6"/>
      <c r="N314" s="6"/>
      <c r="O314" s="6"/>
      <c r="P314" s="6"/>
      <c r="Q314" s="6"/>
      <c r="R314" s="6"/>
    </row>
    <row r="315" spans="1:18" ht="18" hidden="1" x14ac:dyDescent="0.2">
      <c r="A315" s="71"/>
      <c r="B315" s="105"/>
      <c r="C315" s="121"/>
      <c r="D315" s="151"/>
      <c r="E315" s="151"/>
      <c r="F315" s="151"/>
      <c r="G315" s="121"/>
      <c r="H315" s="105"/>
      <c r="I315" s="105"/>
      <c r="J315" s="70"/>
      <c r="K315" s="6"/>
      <c r="L315" s="6"/>
      <c r="M315" s="6"/>
      <c r="N315" s="6"/>
      <c r="O315" s="6"/>
      <c r="P315" s="6"/>
      <c r="Q315" s="6"/>
      <c r="R315" s="6"/>
    </row>
    <row r="316" spans="1:18" ht="18" hidden="1" x14ac:dyDescent="0.2">
      <c r="A316" s="71"/>
      <c r="B316" s="105"/>
      <c r="C316" s="121"/>
      <c r="D316" s="151"/>
      <c r="E316" s="151"/>
      <c r="F316" s="151"/>
      <c r="G316" s="121"/>
      <c r="H316" s="105"/>
      <c r="I316" s="105"/>
      <c r="J316" s="70"/>
      <c r="K316" s="6"/>
      <c r="L316" s="6"/>
      <c r="M316" s="6"/>
      <c r="N316" s="6"/>
      <c r="O316" s="6"/>
      <c r="P316" s="6"/>
      <c r="Q316" s="6"/>
      <c r="R316" s="6"/>
    </row>
    <row r="317" spans="1:18" ht="18" hidden="1" x14ac:dyDescent="0.2">
      <c r="A317" s="71"/>
      <c r="B317" s="105"/>
      <c r="C317" s="121"/>
      <c r="D317" s="151"/>
      <c r="E317" s="151"/>
      <c r="F317" s="151"/>
      <c r="G317" s="121"/>
      <c r="H317" s="105"/>
      <c r="I317" s="105"/>
      <c r="J317" s="70"/>
      <c r="K317" s="6"/>
      <c r="L317" s="6"/>
      <c r="M317" s="6"/>
      <c r="N317" s="6"/>
      <c r="O317" s="6"/>
      <c r="P317" s="6"/>
      <c r="Q317" s="6"/>
      <c r="R317" s="6"/>
    </row>
    <row r="318" spans="1:18" ht="18" hidden="1" x14ac:dyDescent="0.2">
      <c r="A318" s="71"/>
      <c r="B318" s="105"/>
      <c r="C318" s="121"/>
      <c r="D318" s="151"/>
      <c r="E318" s="151"/>
      <c r="F318" s="151"/>
      <c r="G318" s="121"/>
      <c r="H318" s="105"/>
      <c r="I318" s="105"/>
      <c r="J318" s="70"/>
      <c r="K318" s="6"/>
      <c r="L318" s="6"/>
      <c r="M318" s="6"/>
      <c r="N318" s="6"/>
      <c r="O318" s="6"/>
      <c r="P318" s="6"/>
      <c r="Q318" s="6"/>
      <c r="R318" s="6"/>
    </row>
    <row r="319" spans="1:18" ht="18" hidden="1" x14ac:dyDescent="0.2">
      <c r="A319" s="71"/>
      <c r="B319" s="105"/>
      <c r="C319" s="121"/>
      <c r="D319" s="151"/>
      <c r="E319" s="151"/>
      <c r="F319" s="151"/>
      <c r="G319" s="121"/>
      <c r="H319" s="105"/>
      <c r="I319" s="105"/>
      <c r="J319" s="70"/>
      <c r="K319" s="6"/>
      <c r="L319" s="6"/>
      <c r="M319" s="6"/>
      <c r="N319" s="6"/>
      <c r="O319" s="6"/>
      <c r="P319" s="6"/>
      <c r="Q319" s="6"/>
      <c r="R319" s="6"/>
    </row>
    <row r="320" spans="1:18" ht="18" hidden="1" x14ac:dyDescent="0.2">
      <c r="A320" s="71"/>
      <c r="B320" s="105"/>
      <c r="C320" s="121"/>
      <c r="D320" s="151"/>
      <c r="E320" s="151"/>
      <c r="F320" s="151"/>
      <c r="G320" s="121"/>
      <c r="H320" s="105"/>
      <c r="I320" s="105"/>
      <c r="J320" s="70"/>
      <c r="K320" s="6"/>
      <c r="L320" s="6"/>
      <c r="M320" s="6"/>
      <c r="N320" s="6"/>
      <c r="O320" s="6"/>
      <c r="P320" s="6"/>
      <c r="Q320" s="6"/>
      <c r="R320" s="6"/>
    </row>
    <row r="321" spans="1:18" ht="18" hidden="1" x14ac:dyDescent="0.2">
      <c r="A321" s="71"/>
      <c r="B321" s="105"/>
      <c r="C321" s="121"/>
      <c r="D321" s="151"/>
      <c r="E321" s="151"/>
      <c r="F321" s="151"/>
      <c r="G321" s="121"/>
      <c r="H321" s="105"/>
      <c r="I321" s="105"/>
      <c r="J321" s="70"/>
      <c r="K321" s="6"/>
      <c r="L321" s="6"/>
      <c r="M321" s="6"/>
      <c r="N321" s="6"/>
      <c r="O321" s="6"/>
      <c r="P321" s="6"/>
      <c r="Q321" s="6"/>
      <c r="R321" s="6"/>
    </row>
    <row r="322" spans="1:18" ht="18" hidden="1" x14ac:dyDescent="0.2">
      <c r="A322" s="71"/>
      <c r="B322" s="105"/>
      <c r="C322" s="121"/>
      <c r="D322" s="151"/>
      <c r="E322" s="151"/>
      <c r="F322" s="151"/>
      <c r="G322" s="121"/>
      <c r="H322" s="105"/>
      <c r="I322" s="105"/>
      <c r="J322" s="70"/>
      <c r="K322" s="6"/>
      <c r="L322" s="6"/>
      <c r="M322" s="6"/>
      <c r="N322" s="6"/>
      <c r="O322" s="6"/>
      <c r="P322" s="6"/>
      <c r="Q322" s="6"/>
      <c r="R322" s="6"/>
    </row>
    <row r="323" spans="1:18" ht="18" hidden="1" x14ac:dyDescent="0.2">
      <c r="A323" s="71"/>
      <c r="B323" s="105"/>
      <c r="C323" s="121"/>
      <c r="D323" s="151"/>
      <c r="E323" s="151"/>
      <c r="F323" s="151"/>
      <c r="G323" s="121"/>
      <c r="H323" s="105"/>
      <c r="I323" s="105"/>
      <c r="J323" s="70"/>
      <c r="K323" s="6"/>
      <c r="L323" s="6"/>
      <c r="M323" s="6"/>
      <c r="N323" s="6"/>
      <c r="O323" s="6"/>
      <c r="P323" s="6"/>
      <c r="Q323" s="6"/>
      <c r="R323" s="6"/>
    </row>
    <row r="324" spans="1:18" ht="18" hidden="1" x14ac:dyDescent="0.2">
      <c r="A324" s="71"/>
      <c r="B324" s="105"/>
      <c r="C324" s="121"/>
      <c r="D324" s="151"/>
      <c r="E324" s="151"/>
      <c r="F324" s="151"/>
      <c r="G324" s="121"/>
      <c r="H324" s="105"/>
      <c r="I324" s="105"/>
      <c r="J324" s="70"/>
      <c r="K324" s="6"/>
      <c r="L324" s="6"/>
      <c r="M324" s="6"/>
      <c r="N324" s="6"/>
      <c r="O324" s="6"/>
      <c r="P324" s="6"/>
      <c r="Q324" s="6"/>
      <c r="R324" s="6"/>
    </row>
    <row r="325" spans="1:18" ht="18" hidden="1" x14ac:dyDescent="0.2">
      <c r="A325" s="71"/>
      <c r="B325" s="105"/>
      <c r="C325" s="121"/>
      <c r="D325" s="151"/>
      <c r="E325" s="151"/>
      <c r="F325" s="151"/>
      <c r="G325" s="121"/>
      <c r="H325" s="105"/>
      <c r="I325" s="105"/>
      <c r="J325" s="70"/>
      <c r="K325" s="6"/>
      <c r="L325" s="6"/>
      <c r="M325" s="6"/>
      <c r="N325" s="6"/>
      <c r="O325" s="6"/>
      <c r="P325" s="6"/>
      <c r="Q325" s="6"/>
      <c r="R325" s="6"/>
    </row>
    <row r="326" spans="1:18" ht="18" hidden="1" x14ac:dyDescent="0.2">
      <c r="A326" s="71"/>
      <c r="B326" s="105"/>
      <c r="C326" s="121"/>
      <c r="D326" s="151"/>
      <c r="E326" s="151"/>
      <c r="F326" s="151"/>
      <c r="G326" s="121"/>
      <c r="H326" s="105"/>
      <c r="I326" s="105"/>
      <c r="J326" s="70"/>
      <c r="K326" s="6"/>
      <c r="L326" s="6"/>
      <c r="M326" s="6"/>
      <c r="N326" s="6"/>
      <c r="O326" s="6"/>
      <c r="P326" s="6"/>
      <c r="Q326" s="6"/>
      <c r="R326" s="6"/>
    </row>
    <row r="327" spans="1:18" ht="18" hidden="1" x14ac:dyDescent="0.2">
      <c r="A327" s="71"/>
      <c r="B327" s="105"/>
      <c r="C327" s="121"/>
      <c r="D327" s="151"/>
      <c r="E327" s="151"/>
      <c r="F327" s="151"/>
      <c r="G327" s="121"/>
      <c r="H327" s="105"/>
      <c r="I327" s="105"/>
      <c r="J327" s="70"/>
      <c r="K327" s="6"/>
      <c r="L327" s="6"/>
      <c r="M327" s="6"/>
      <c r="N327" s="6"/>
      <c r="O327" s="6"/>
      <c r="P327" s="6"/>
      <c r="Q327" s="6"/>
      <c r="R327" s="6"/>
    </row>
    <row r="328" spans="1:18" ht="18" hidden="1" x14ac:dyDescent="0.2">
      <c r="A328" s="71"/>
      <c r="B328" s="105"/>
      <c r="C328" s="121"/>
      <c r="D328" s="151"/>
      <c r="E328" s="151"/>
      <c r="F328" s="151"/>
      <c r="G328" s="121"/>
      <c r="H328" s="105"/>
      <c r="I328" s="105"/>
      <c r="J328" s="70"/>
      <c r="K328" s="6"/>
      <c r="L328" s="6"/>
      <c r="M328" s="6"/>
      <c r="N328" s="6"/>
      <c r="O328" s="6"/>
      <c r="P328" s="6"/>
      <c r="Q328" s="6"/>
      <c r="R328" s="6"/>
    </row>
    <row r="329" spans="1:18" ht="18" hidden="1" x14ac:dyDescent="0.2">
      <c r="A329" s="71"/>
      <c r="B329" s="105"/>
      <c r="C329" s="121"/>
      <c r="D329" s="151"/>
      <c r="E329" s="151"/>
      <c r="F329" s="151"/>
      <c r="G329" s="121"/>
      <c r="H329" s="105"/>
      <c r="I329" s="105"/>
      <c r="J329" s="70"/>
      <c r="K329" s="6"/>
      <c r="L329" s="6"/>
      <c r="M329" s="6"/>
      <c r="N329" s="6"/>
      <c r="O329" s="6"/>
      <c r="P329" s="6"/>
      <c r="Q329" s="6"/>
      <c r="R329" s="6"/>
    </row>
    <row r="330" spans="1:18" ht="18" hidden="1" x14ac:dyDescent="0.2">
      <c r="A330" s="71"/>
      <c r="B330" s="105"/>
      <c r="C330" s="121"/>
      <c r="D330" s="151"/>
      <c r="E330" s="151"/>
      <c r="F330" s="151"/>
      <c r="G330" s="121"/>
      <c r="H330" s="105"/>
      <c r="I330" s="105"/>
      <c r="J330" s="70"/>
      <c r="K330" s="6"/>
      <c r="L330" s="6"/>
      <c r="M330" s="6"/>
      <c r="N330" s="6"/>
      <c r="O330" s="6"/>
      <c r="P330" s="6"/>
      <c r="Q330" s="6"/>
      <c r="R330" s="6"/>
    </row>
    <row r="331" spans="1:18" ht="18" hidden="1" x14ac:dyDescent="0.2">
      <c r="A331" s="71"/>
      <c r="B331" s="105"/>
      <c r="C331" s="121"/>
      <c r="D331" s="151"/>
      <c r="E331" s="151"/>
      <c r="F331" s="151"/>
      <c r="G331" s="121"/>
      <c r="H331" s="105"/>
      <c r="I331" s="105"/>
      <c r="J331" s="70"/>
      <c r="K331" s="6"/>
      <c r="L331" s="6"/>
      <c r="M331" s="6"/>
      <c r="N331" s="6"/>
      <c r="O331" s="6"/>
      <c r="P331" s="6"/>
      <c r="Q331" s="6"/>
      <c r="R331" s="6"/>
    </row>
    <row r="332" spans="1:18" ht="18" hidden="1" x14ac:dyDescent="0.2">
      <c r="A332" s="71"/>
      <c r="B332" s="105"/>
      <c r="C332" s="121"/>
      <c r="D332" s="151"/>
      <c r="E332" s="151"/>
      <c r="F332" s="151"/>
      <c r="G332" s="121"/>
      <c r="H332" s="105"/>
      <c r="I332" s="105"/>
      <c r="J332" s="70"/>
      <c r="K332" s="6"/>
      <c r="L332" s="6"/>
      <c r="M332" s="6"/>
      <c r="N332" s="6"/>
      <c r="O332" s="6"/>
      <c r="P332" s="6"/>
      <c r="Q332" s="6"/>
      <c r="R332" s="6"/>
    </row>
    <row r="333" spans="1:18" ht="18" hidden="1" x14ac:dyDescent="0.2">
      <c r="A333" s="71"/>
      <c r="B333" s="105"/>
      <c r="C333" s="121"/>
      <c r="D333" s="151"/>
      <c r="E333" s="151"/>
      <c r="F333" s="151"/>
      <c r="G333" s="121"/>
      <c r="H333" s="105"/>
      <c r="I333" s="105"/>
      <c r="J333" s="70"/>
      <c r="K333" s="6"/>
      <c r="L333" s="6"/>
      <c r="M333" s="6"/>
      <c r="N333" s="6"/>
      <c r="O333" s="6"/>
      <c r="P333" s="6"/>
      <c r="Q333" s="6"/>
      <c r="R333" s="6"/>
    </row>
    <row r="334" spans="1:18" ht="18" hidden="1" x14ac:dyDescent="0.2">
      <c r="A334" s="71"/>
      <c r="B334" s="105"/>
      <c r="C334" s="121"/>
      <c r="D334" s="151"/>
      <c r="E334" s="151"/>
      <c r="F334" s="151"/>
      <c r="G334" s="121"/>
      <c r="H334" s="105"/>
      <c r="I334" s="105"/>
      <c r="J334" s="70"/>
      <c r="K334" s="6"/>
      <c r="L334" s="6"/>
      <c r="M334" s="6"/>
      <c r="N334" s="6"/>
      <c r="O334" s="6"/>
      <c r="P334" s="6"/>
      <c r="Q334" s="6"/>
      <c r="R334" s="6"/>
    </row>
    <row r="335" spans="1:18" ht="18" hidden="1" x14ac:dyDescent="0.2">
      <c r="A335" s="71"/>
      <c r="B335" s="105"/>
      <c r="C335" s="121"/>
      <c r="D335" s="151"/>
      <c r="E335" s="151"/>
      <c r="F335" s="151"/>
      <c r="G335" s="121"/>
      <c r="H335" s="105"/>
      <c r="I335" s="105"/>
      <c r="J335" s="70"/>
      <c r="K335" s="6"/>
      <c r="L335" s="6"/>
      <c r="M335" s="6"/>
      <c r="N335" s="6"/>
      <c r="O335" s="6"/>
      <c r="P335" s="6"/>
      <c r="Q335" s="6"/>
      <c r="R335" s="6"/>
    </row>
    <row r="336" spans="1:18" ht="18" hidden="1" x14ac:dyDescent="0.2">
      <c r="A336" s="71"/>
      <c r="B336" s="105"/>
      <c r="C336" s="121"/>
      <c r="D336" s="151"/>
      <c r="E336" s="151"/>
      <c r="F336" s="151"/>
      <c r="G336" s="121"/>
      <c r="H336" s="105"/>
      <c r="I336" s="105"/>
      <c r="J336" s="70"/>
      <c r="K336" s="6"/>
      <c r="L336" s="6"/>
      <c r="M336" s="6"/>
      <c r="N336" s="6"/>
      <c r="O336" s="6"/>
      <c r="P336" s="6"/>
      <c r="Q336" s="6"/>
      <c r="R336" s="6"/>
    </row>
    <row r="337" spans="1:18" ht="18" hidden="1" x14ac:dyDescent="0.2">
      <c r="A337" s="71"/>
      <c r="B337" s="105"/>
      <c r="C337" s="121"/>
      <c r="D337" s="151"/>
      <c r="E337" s="151"/>
      <c r="F337" s="151"/>
      <c r="G337" s="121"/>
      <c r="H337" s="105"/>
      <c r="I337" s="105"/>
      <c r="J337" s="70"/>
      <c r="K337" s="6"/>
      <c r="L337" s="6"/>
      <c r="M337" s="6"/>
      <c r="N337" s="6"/>
      <c r="O337" s="6"/>
      <c r="P337" s="6"/>
      <c r="Q337" s="6"/>
      <c r="R337" s="6"/>
    </row>
    <row r="338" spans="1:18" ht="18" hidden="1" x14ac:dyDescent="0.2">
      <c r="A338" s="71"/>
      <c r="B338" s="105"/>
      <c r="C338" s="121"/>
      <c r="D338" s="151"/>
      <c r="E338" s="151"/>
      <c r="F338" s="151"/>
      <c r="G338" s="121"/>
      <c r="H338" s="105"/>
      <c r="I338" s="105"/>
      <c r="J338" s="70"/>
      <c r="K338" s="6"/>
      <c r="L338" s="6"/>
      <c r="M338" s="6"/>
      <c r="N338" s="6"/>
      <c r="O338" s="6"/>
      <c r="P338" s="6"/>
      <c r="Q338" s="6"/>
      <c r="R338" s="6"/>
    </row>
    <row r="339" spans="1:18" ht="18" hidden="1" x14ac:dyDescent="0.2">
      <c r="A339" s="71"/>
      <c r="B339" s="105"/>
      <c r="C339" s="121"/>
      <c r="D339" s="151"/>
      <c r="E339" s="151"/>
      <c r="F339" s="151"/>
      <c r="G339" s="121"/>
      <c r="H339" s="105"/>
      <c r="I339" s="105"/>
      <c r="J339" s="70"/>
      <c r="K339" s="6"/>
      <c r="L339" s="6"/>
      <c r="M339" s="6"/>
      <c r="N339" s="6"/>
      <c r="O339" s="6"/>
      <c r="P339" s="6"/>
      <c r="Q339" s="6"/>
      <c r="R339" s="6"/>
    </row>
    <row r="340" spans="1:18" ht="18" hidden="1" x14ac:dyDescent="0.2">
      <c r="A340" s="71"/>
      <c r="B340" s="105"/>
      <c r="C340" s="121"/>
      <c r="D340" s="151"/>
      <c r="E340" s="151"/>
      <c r="F340" s="151"/>
      <c r="G340" s="121"/>
      <c r="H340" s="105"/>
      <c r="I340" s="105"/>
      <c r="J340" s="70"/>
      <c r="K340" s="6"/>
      <c r="L340" s="6"/>
      <c r="M340" s="6"/>
      <c r="N340" s="6"/>
      <c r="O340" s="6"/>
      <c r="P340" s="6"/>
      <c r="Q340" s="6"/>
      <c r="R340" s="6"/>
    </row>
    <row r="341" spans="1:18" ht="18" hidden="1" x14ac:dyDescent="0.2">
      <c r="A341" s="71"/>
      <c r="B341" s="105"/>
      <c r="C341" s="121"/>
      <c r="D341" s="151"/>
      <c r="E341" s="151"/>
      <c r="F341" s="151"/>
      <c r="G341" s="121"/>
      <c r="H341" s="105"/>
      <c r="I341" s="105"/>
      <c r="J341" s="70"/>
      <c r="K341" s="6"/>
      <c r="L341" s="6"/>
      <c r="M341" s="6"/>
      <c r="N341" s="6"/>
      <c r="O341" s="6"/>
      <c r="P341" s="6"/>
      <c r="Q341" s="6"/>
      <c r="R341" s="6"/>
    </row>
    <row r="342" spans="1:18" ht="18" hidden="1" x14ac:dyDescent="0.2">
      <c r="A342" s="71"/>
      <c r="B342" s="105"/>
      <c r="C342" s="121"/>
      <c r="D342" s="151"/>
      <c r="E342" s="151"/>
      <c r="F342" s="151"/>
      <c r="G342" s="121"/>
      <c r="H342" s="105"/>
      <c r="I342" s="105"/>
      <c r="J342" s="70"/>
      <c r="K342" s="6"/>
      <c r="L342" s="6"/>
      <c r="M342" s="6"/>
      <c r="N342" s="6"/>
      <c r="O342" s="6"/>
      <c r="P342" s="6"/>
      <c r="Q342" s="6"/>
      <c r="R342" s="6"/>
    </row>
    <row r="343" spans="1:18" ht="18" hidden="1" x14ac:dyDescent="0.2">
      <c r="A343" s="71"/>
      <c r="B343" s="105"/>
      <c r="C343" s="121"/>
      <c r="D343" s="151"/>
      <c r="E343" s="151"/>
      <c r="F343" s="151"/>
      <c r="G343" s="121"/>
      <c r="H343" s="105"/>
      <c r="I343" s="105"/>
      <c r="J343" s="70"/>
      <c r="K343" s="6"/>
      <c r="L343" s="6"/>
      <c r="M343" s="6"/>
      <c r="N343" s="6"/>
      <c r="O343" s="6"/>
      <c r="P343" s="6"/>
      <c r="Q343" s="6"/>
      <c r="R343" s="6"/>
    </row>
    <row r="344" spans="1:18" ht="18" hidden="1" x14ac:dyDescent="0.2">
      <c r="A344" s="71"/>
      <c r="B344" s="105"/>
      <c r="C344" s="121"/>
      <c r="D344" s="151"/>
      <c r="E344" s="151"/>
      <c r="F344" s="151"/>
      <c r="G344" s="121"/>
      <c r="H344" s="105"/>
      <c r="I344" s="105"/>
      <c r="J344" s="70"/>
      <c r="K344" s="6"/>
      <c r="L344" s="6"/>
      <c r="M344" s="6"/>
      <c r="N344" s="6"/>
      <c r="O344" s="6"/>
      <c r="P344" s="6"/>
      <c r="Q344" s="6"/>
      <c r="R344" s="6"/>
    </row>
    <row r="345" spans="1:18" ht="18" hidden="1" x14ac:dyDescent="0.2">
      <c r="A345" s="71"/>
      <c r="B345" s="105"/>
      <c r="C345" s="121"/>
      <c r="D345" s="151"/>
      <c r="E345" s="151"/>
      <c r="F345" s="151"/>
      <c r="G345" s="121"/>
      <c r="H345" s="105"/>
      <c r="I345" s="105"/>
      <c r="J345" s="70"/>
      <c r="K345" s="6"/>
      <c r="L345" s="6"/>
      <c r="M345" s="6"/>
      <c r="N345" s="6"/>
      <c r="O345" s="6"/>
      <c r="P345" s="6"/>
      <c r="Q345" s="6"/>
      <c r="R345" s="6"/>
    </row>
    <row r="346" spans="1:18" ht="18" hidden="1" x14ac:dyDescent="0.2">
      <c r="A346" s="71"/>
      <c r="B346" s="105"/>
      <c r="C346" s="121"/>
      <c r="D346" s="151"/>
      <c r="E346" s="151"/>
      <c r="F346" s="151"/>
      <c r="G346" s="121"/>
      <c r="H346" s="105"/>
      <c r="I346" s="105"/>
      <c r="J346" s="70"/>
      <c r="K346" s="6"/>
      <c r="L346" s="6"/>
      <c r="M346" s="6"/>
      <c r="N346" s="6"/>
      <c r="O346" s="6"/>
      <c r="P346" s="6"/>
      <c r="Q346" s="6"/>
      <c r="R346" s="6"/>
    </row>
    <row r="347" spans="1:18" ht="18" hidden="1" x14ac:dyDescent="0.2">
      <c r="A347" s="71"/>
      <c r="B347" s="105"/>
      <c r="C347" s="121"/>
      <c r="D347" s="151"/>
      <c r="E347" s="151"/>
      <c r="F347" s="151"/>
      <c r="G347" s="121"/>
      <c r="H347" s="105"/>
      <c r="I347" s="105"/>
      <c r="J347" s="70"/>
      <c r="K347" s="6"/>
      <c r="L347" s="6"/>
      <c r="M347" s="6"/>
      <c r="N347" s="6"/>
      <c r="O347" s="6"/>
      <c r="P347" s="6"/>
      <c r="Q347" s="6"/>
      <c r="R347" s="6"/>
    </row>
    <row r="348" spans="1:18" ht="18" hidden="1" x14ac:dyDescent="0.2">
      <c r="A348" s="71"/>
      <c r="B348" s="105"/>
      <c r="C348" s="121"/>
      <c r="D348" s="151"/>
      <c r="E348" s="151"/>
      <c r="F348" s="151"/>
      <c r="G348" s="121"/>
      <c r="H348" s="105"/>
      <c r="I348" s="105"/>
      <c r="J348" s="70"/>
      <c r="K348" s="6"/>
      <c r="L348" s="6"/>
      <c r="M348" s="6"/>
      <c r="N348" s="6"/>
      <c r="O348" s="6"/>
      <c r="P348" s="6"/>
      <c r="Q348" s="6"/>
      <c r="R348" s="6"/>
    </row>
    <row r="349" spans="1:18" ht="18" hidden="1" x14ac:dyDescent="0.2">
      <c r="A349" s="71"/>
      <c r="B349" s="105"/>
      <c r="C349" s="121"/>
      <c r="D349" s="151"/>
      <c r="E349" s="151"/>
      <c r="F349" s="151"/>
      <c r="G349" s="121"/>
      <c r="H349" s="105"/>
      <c r="I349" s="105"/>
      <c r="J349" s="70"/>
      <c r="K349" s="6"/>
      <c r="L349" s="6"/>
      <c r="M349" s="6"/>
      <c r="N349" s="6"/>
      <c r="O349" s="6"/>
      <c r="P349" s="6"/>
      <c r="Q349" s="6"/>
      <c r="R349" s="6"/>
    </row>
    <row r="350" spans="1:18" ht="18" hidden="1" x14ac:dyDescent="0.2">
      <c r="A350" s="71"/>
      <c r="B350" s="105"/>
      <c r="C350" s="121"/>
      <c r="D350" s="151"/>
      <c r="E350" s="151"/>
      <c r="F350" s="151"/>
      <c r="G350" s="121"/>
      <c r="H350" s="105"/>
      <c r="I350" s="105"/>
      <c r="J350" s="70"/>
      <c r="K350" s="6"/>
      <c r="L350" s="6"/>
      <c r="M350" s="6"/>
      <c r="N350" s="6"/>
      <c r="O350" s="6"/>
      <c r="P350" s="6"/>
      <c r="Q350" s="6"/>
      <c r="R350" s="6"/>
    </row>
    <row r="351" spans="1:18" ht="18" hidden="1" x14ac:dyDescent="0.2">
      <c r="A351" s="71"/>
      <c r="B351" s="105"/>
      <c r="C351" s="121"/>
      <c r="D351" s="151"/>
      <c r="E351" s="151"/>
      <c r="F351" s="151"/>
      <c r="G351" s="121"/>
      <c r="H351" s="105"/>
      <c r="I351" s="105"/>
      <c r="J351" s="70"/>
      <c r="K351" s="6"/>
      <c r="L351" s="6"/>
      <c r="M351" s="6"/>
      <c r="N351" s="6"/>
      <c r="O351" s="6"/>
      <c r="P351" s="6"/>
      <c r="Q351" s="6"/>
      <c r="R351" s="6"/>
    </row>
    <row r="352" spans="1:18" ht="18" hidden="1" x14ac:dyDescent="0.2">
      <c r="A352" s="71"/>
      <c r="B352" s="105"/>
      <c r="C352" s="121"/>
      <c r="D352" s="151"/>
      <c r="E352" s="151"/>
      <c r="F352" s="151"/>
      <c r="G352" s="121"/>
      <c r="H352" s="105"/>
      <c r="I352" s="105"/>
      <c r="J352" s="70"/>
      <c r="K352" s="6"/>
      <c r="L352" s="6"/>
      <c r="M352" s="6"/>
      <c r="N352" s="6"/>
      <c r="O352" s="6"/>
      <c r="P352" s="6"/>
      <c r="Q352" s="6"/>
      <c r="R352" s="6"/>
    </row>
    <row r="353" spans="1:18" ht="18" hidden="1" x14ac:dyDescent="0.2">
      <c r="A353" s="71"/>
      <c r="B353" s="105"/>
      <c r="C353" s="121"/>
      <c r="D353" s="151"/>
      <c r="E353" s="151"/>
      <c r="F353" s="151"/>
      <c r="G353" s="121"/>
      <c r="H353" s="105"/>
      <c r="I353" s="105"/>
      <c r="J353" s="70"/>
      <c r="K353" s="6"/>
      <c r="L353" s="6"/>
      <c r="M353" s="6"/>
      <c r="N353" s="6"/>
      <c r="O353" s="6"/>
      <c r="P353" s="6"/>
      <c r="Q353" s="6"/>
      <c r="R353" s="6"/>
    </row>
    <row r="354" spans="1:18" ht="18" hidden="1" x14ac:dyDescent="0.2">
      <c r="A354" s="71"/>
      <c r="B354" s="105"/>
      <c r="C354" s="121"/>
      <c r="D354" s="151"/>
      <c r="E354" s="151"/>
      <c r="F354" s="151"/>
      <c r="G354" s="121"/>
      <c r="H354" s="105"/>
      <c r="I354" s="105"/>
      <c r="J354" s="70"/>
      <c r="K354" s="6"/>
      <c r="L354" s="6"/>
      <c r="M354" s="6"/>
      <c r="N354" s="6"/>
      <c r="O354" s="6"/>
      <c r="P354" s="6"/>
      <c r="Q354" s="6"/>
      <c r="R354" s="6"/>
    </row>
    <row r="355" spans="1:18" ht="18" hidden="1" x14ac:dyDescent="0.2">
      <c r="A355" s="71"/>
      <c r="B355" s="105"/>
      <c r="C355" s="121"/>
      <c r="D355" s="151"/>
      <c r="E355" s="151"/>
      <c r="F355" s="151"/>
      <c r="G355" s="121"/>
      <c r="H355" s="105"/>
      <c r="I355" s="105"/>
      <c r="J355" s="70"/>
      <c r="K355" s="6"/>
      <c r="L355" s="6"/>
      <c r="M355" s="6"/>
      <c r="N355" s="6"/>
      <c r="O355" s="6"/>
      <c r="P355" s="6"/>
      <c r="Q355" s="6"/>
      <c r="R355" s="6"/>
    </row>
    <row r="356" spans="1:18" ht="18" hidden="1" x14ac:dyDescent="0.2">
      <c r="A356" s="71"/>
      <c r="B356" s="105"/>
      <c r="C356" s="121"/>
      <c r="D356" s="151"/>
      <c r="E356" s="151"/>
      <c r="F356" s="151"/>
      <c r="G356" s="121"/>
      <c r="H356" s="105"/>
      <c r="I356" s="105"/>
      <c r="J356" s="70"/>
      <c r="K356" s="6"/>
      <c r="L356" s="6"/>
      <c r="M356" s="6"/>
      <c r="N356" s="6"/>
      <c r="O356" s="6"/>
      <c r="P356" s="6"/>
      <c r="Q356" s="6"/>
      <c r="R356" s="6"/>
    </row>
    <row r="357" spans="1:18" ht="18" hidden="1" x14ac:dyDescent="0.2">
      <c r="A357" s="71"/>
      <c r="B357" s="105"/>
      <c r="C357" s="121"/>
      <c r="D357" s="151"/>
      <c r="E357" s="151"/>
      <c r="F357" s="151"/>
      <c r="G357" s="121"/>
      <c r="H357" s="105"/>
      <c r="I357" s="105"/>
      <c r="J357" s="70"/>
      <c r="K357" s="6"/>
      <c r="L357" s="6"/>
      <c r="M357" s="6"/>
      <c r="N357" s="6"/>
      <c r="O357" s="6"/>
      <c r="P357" s="6"/>
      <c r="Q357" s="6"/>
      <c r="R357" s="6"/>
    </row>
    <row r="358" spans="1:18" ht="18" hidden="1" x14ac:dyDescent="0.2">
      <c r="A358" s="71"/>
      <c r="B358" s="105"/>
      <c r="C358" s="121"/>
      <c r="D358" s="151"/>
      <c r="E358" s="151"/>
      <c r="F358" s="151"/>
      <c r="G358" s="121"/>
      <c r="H358" s="105"/>
      <c r="I358" s="105"/>
      <c r="J358" s="70"/>
      <c r="K358" s="6"/>
      <c r="L358" s="6"/>
      <c r="M358" s="6"/>
      <c r="N358" s="6"/>
      <c r="O358" s="6"/>
      <c r="P358" s="6"/>
      <c r="Q358" s="6"/>
      <c r="R358" s="6"/>
    </row>
    <row r="359" spans="1:18" ht="18" hidden="1" x14ac:dyDescent="0.2">
      <c r="A359" s="71"/>
      <c r="B359" s="105"/>
      <c r="C359" s="121"/>
      <c r="D359" s="151"/>
      <c r="E359" s="151"/>
      <c r="F359" s="151"/>
      <c r="G359" s="121"/>
      <c r="H359" s="105"/>
      <c r="I359" s="105"/>
      <c r="J359" s="70"/>
      <c r="K359" s="6"/>
      <c r="L359" s="6"/>
      <c r="M359" s="6"/>
      <c r="N359" s="6"/>
      <c r="O359" s="6"/>
      <c r="P359" s="6"/>
      <c r="Q359" s="6"/>
      <c r="R359" s="6"/>
    </row>
    <row r="360" spans="1:18" ht="18" hidden="1" x14ac:dyDescent="0.2">
      <c r="A360" s="71"/>
      <c r="B360" s="105"/>
      <c r="C360" s="121"/>
      <c r="D360" s="151"/>
      <c r="E360" s="151"/>
      <c r="F360" s="151"/>
      <c r="G360" s="121"/>
      <c r="H360" s="105"/>
      <c r="I360" s="105"/>
      <c r="J360" s="70"/>
      <c r="K360" s="6"/>
      <c r="L360" s="6"/>
      <c r="M360" s="6"/>
      <c r="N360" s="6"/>
      <c r="O360" s="6"/>
      <c r="P360" s="6"/>
      <c r="Q360" s="6"/>
      <c r="R360" s="6"/>
    </row>
    <row r="361" spans="1:18" ht="18" hidden="1" x14ac:dyDescent="0.2">
      <c r="A361" s="71"/>
      <c r="B361" s="105"/>
      <c r="C361" s="121"/>
      <c r="D361" s="151"/>
      <c r="E361" s="151"/>
      <c r="F361" s="151"/>
      <c r="G361" s="121"/>
      <c r="H361" s="105"/>
      <c r="I361" s="105"/>
      <c r="J361" s="70"/>
      <c r="K361" s="6"/>
      <c r="L361" s="6"/>
      <c r="M361" s="6"/>
      <c r="N361" s="6"/>
      <c r="O361" s="6"/>
      <c r="P361" s="6"/>
      <c r="Q361" s="6"/>
      <c r="R361" s="6"/>
    </row>
    <row r="362" spans="1:18" ht="18" hidden="1" x14ac:dyDescent="0.2">
      <c r="A362" s="71"/>
      <c r="B362" s="105"/>
      <c r="C362" s="121"/>
      <c r="D362" s="151"/>
      <c r="E362" s="151"/>
      <c r="F362" s="151"/>
      <c r="G362" s="121"/>
      <c r="H362" s="105"/>
      <c r="I362" s="105"/>
      <c r="J362" s="70"/>
      <c r="K362" s="6"/>
      <c r="L362" s="6"/>
      <c r="M362" s="6"/>
      <c r="N362" s="6"/>
      <c r="O362" s="6"/>
      <c r="P362" s="6"/>
      <c r="Q362" s="6"/>
      <c r="R362" s="6"/>
    </row>
    <row r="363" spans="1:18" ht="18" hidden="1" x14ac:dyDescent="0.2">
      <c r="A363" s="71"/>
      <c r="B363" s="105"/>
      <c r="C363" s="121"/>
      <c r="D363" s="151"/>
      <c r="E363" s="151"/>
      <c r="F363" s="151"/>
      <c r="G363" s="121"/>
      <c r="H363" s="105"/>
      <c r="I363" s="105"/>
      <c r="J363" s="70"/>
      <c r="K363" s="6"/>
      <c r="L363" s="6"/>
      <c r="M363" s="6"/>
      <c r="N363" s="6"/>
      <c r="O363" s="6"/>
      <c r="P363" s="6"/>
      <c r="Q363" s="6"/>
      <c r="R363" s="6"/>
    </row>
    <row r="364" spans="1:18" ht="18" hidden="1" x14ac:dyDescent="0.2">
      <c r="A364" s="71"/>
      <c r="B364" s="105"/>
      <c r="C364" s="121"/>
      <c r="D364" s="151"/>
      <c r="E364" s="151"/>
      <c r="F364" s="151"/>
      <c r="G364" s="121"/>
      <c r="H364" s="105"/>
      <c r="I364" s="105"/>
      <c r="J364" s="70"/>
      <c r="K364" s="6"/>
      <c r="L364" s="6"/>
      <c r="M364" s="6"/>
      <c r="N364" s="6"/>
      <c r="O364" s="6"/>
      <c r="P364" s="6"/>
      <c r="Q364" s="6"/>
      <c r="R364" s="6"/>
    </row>
    <row r="365" spans="1:18" ht="18" hidden="1" x14ac:dyDescent="0.2">
      <c r="A365" s="71"/>
      <c r="B365" s="105"/>
      <c r="C365" s="121"/>
      <c r="D365" s="151"/>
      <c r="E365" s="151"/>
      <c r="F365" s="151"/>
      <c r="G365" s="121"/>
      <c r="H365" s="105"/>
      <c r="I365" s="105"/>
      <c r="J365" s="70"/>
      <c r="K365" s="6"/>
      <c r="L365" s="6"/>
      <c r="M365" s="6"/>
      <c r="N365" s="6"/>
      <c r="O365" s="6"/>
      <c r="P365" s="6"/>
      <c r="Q365" s="6"/>
      <c r="R365" s="6"/>
    </row>
    <row r="366" spans="1:18" ht="18" hidden="1" x14ac:dyDescent="0.2">
      <c r="A366" s="71"/>
      <c r="B366" s="105"/>
      <c r="C366" s="121"/>
      <c r="D366" s="151"/>
      <c r="E366" s="151"/>
      <c r="F366" s="151"/>
      <c r="G366" s="121"/>
      <c r="H366" s="105"/>
      <c r="I366" s="105"/>
      <c r="J366" s="70"/>
      <c r="K366" s="6"/>
      <c r="L366" s="6"/>
      <c r="M366" s="6"/>
      <c r="N366" s="6"/>
      <c r="O366" s="6"/>
      <c r="P366" s="6"/>
      <c r="Q366" s="6"/>
      <c r="R366" s="6"/>
    </row>
    <row r="367" spans="1:18" ht="18" hidden="1" x14ac:dyDescent="0.2">
      <c r="A367" s="71"/>
      <c r="B367" s="105"/>
      <c r="C367" s="121"/>
      <c r="D367" s="151"/>
      <c r="E367" s="151"/>
      <c r="F367" s="151"/>
      <c r="G367" s="121"/>
      <c r="H367" s="105"/>
      <c r="I367" s="105"/>
      <c r="J367" s="70"/>
      <c r="K367" s="6"/>
      <c r="L367" s="6"/>
      <c r="M367" s="6"/>
      <c r="N367" s="6"/>
      <c r="O367" s="6"/>
      <c r="P367" s="6"/>
      <c r="Q367" s="6"/>
      <c r="R367" s="6"/>
    </row>
    <row r="368" spans="1:18" ht="18" hidden="1" x14ac:dyDescent="0.2">
      <c r="A368" s="71"/>
      <c r="B368" s="105"/>
      <c r="C368" s="121"/>
      <c r="D368" s="151"/>
      <c r="E368" s="151"/>
      <c r="F368" s="151"/>
      <c r="G368" s="121"/>
      <c r="H368" s="105"/>
      <c r="I368" s="105"/>
      <c r="J368" s="70"/>
      <c r="K368" s="6"/>
      <c r="L368" s="6"/>
      <c r="M368" s="6"/>
      <c r="N368" s="6"/>
      <c r="O368" s="6"/>
      <c r="P368" s="6"/>
      <c r="Q368" s="6"/>
      <c r="R368" s="6"/>
    </row>
    <row r="369" spans="1:18" ht="18" hidden="1" x14ac:dyDescent="0.2">
      <c r="A369" s="71"/>
      <c r="B369" s="105"/>
      <c r="C369" s="121"/>
      <c r="D369" s="151"/>
      <c r="E369" s="151"/>
      <c r="F369" s="151"/>
      <c r="G369" s="121"/>
      <c r="H369" s="105"/>
      <c r="I369" s="105"/>
      <c r="J369" s="70"/>
      <c r="K369" s="6"/>
      <c r="L369" s="6"/>
      <c r="M369" s="6"/>
      <c r="N369" s="6"/>
      <c r="O369" s="6"/>
      <c r="P369" s="6"/>
      <c r="Q369" s="6"/>
      <c r="R369" s="6"/>
    </row>
    <row r="370" spans="1:18" ht="18" hidden="1" x14ac:dyDescent="0.2">
      <c r="A370" s="71"/>
      <c r="B370" s="105"/>
      <c r="C370" s="121"/>
      <c r="D370" s="151"/>
      <c r="E370" s="151"/>
      <c r="F370" s="151"/>
      <c r="G370" s="121"/>
      <c r="H370" s="105"/>
      <c r="I370" s="105"/>
      <c r="J370" s="70"/>
      <c r="K370" s="6"/>
      <c r="L370" s="6"/>
      <c r="M370" s="6"/>
      <c r="N370" s="6"/>
      <c r="O370" s="6"/>
      <c r="P370" s="6"/>
      <c r="Q370" s="6"/>
      <c r="R370" s="6"/>
    </row>
    <row r="371" spans="1:18" ht="18" hidden="1" x14ac:dyDescent="0.2">
      <c r="A371" s="71"/>
      <c r="B371" s="105"/>
      <c r="C371" s="121"/>
      <c r="D371" s="151"/>
      <c r="E371" s="151"/>
      <c r="F371" s="151"/>
      <c r="G371" s="121"/>
      <c r="H371" s="105"/>
      <c r="I371" s="105"/>
      <c r="J371" s="70"/>
      <c r="K371" s="6"/>
      <c r="L371" s="6"/>
      <c r="M371" s="6"/>
      <c r="N371" s="6"/>
      <c r="O371" s="6"/>
      <c r="P371" s="6"/>
      <c r="Q371" s="6"/>
      <c r="R371" s="6"/>
    </row>
    <row r="372" spans="1:18" ht="18" hidden="1" x14ac:dyDescent="0.2">
      <c r="A372" s="71"/>
      <c r="B372" s="105"/>
      <c r="C372" s="121"/>
      <c r="D372" s="151"/>
      <c r="E372" s="151"/>
      <c r="F372" s="151"/>
      <c r="G372" s="121"/>
      <c r="H372" s="105"/>
      <c r="I372" s="105"/>
      <c r="J372" s="70"/>
      <c r="K372" s="6"/>
      <c r="L372" s="6"/>
      <c r="M372" s="6"/>
      <c r="N372" s="6"/>
      <c r="O372" s="6"/>
      <c r="P372" s="6"/>
      <c r="Q372" s="6"/>
      <c r="R372" s="6"/>
    </row>
    <row r="373" spans="1:18" ht="18" hidden="1" x14ac:dyDescent="0.2">
      <c r="A373" s="71"/>
      <c r="B373" s="105"/>
      <c r="C373" s="121"/>
      <c r="D373" s="151"/>
      <c r="E373" s="151"/>
      <c r="F373" s="151"/>
      <c r="G373" s="121"/>
      <c r="H373" s="105"/>
      <c r="I373" s="105"/>
      <c r="J373" s="70"/>
      <c r="K373" s="6"/>
      <c r="L373" s="6"/>
      <c r="M373" s="6"/>
      <c r="N373" s="6"/>
      <c r="O373" s="6"/>
      <c r="P373" s="6"/>
      <c r="Q373" s="6"/>
      <c r="R373" s="6"/>
    </row>
    <row r="374" spans="1:18" ht="18" hidden="1" x14ac:dyDescent="0.2">
      <c r="A374" s="71"/>
      <c r="B374" s="105"/>
      <c r="C374" s="121"/>
      <c r="D374" s="151"/>
      <c r="E374" s="151"/>
      <c r="F374" s="151"/>
      <c r="G374" s="121"/>
      <c r="H374" s="105"/>
      <c r="I374" s="105"/>
      <c r="J374" s="70"/>
      <c r="K374" s="6"/>
      <c r="L374" s="6"/>
      <c r="M374" s="6"/>
      <c r="N374" s="6"/>
      <c r="O374" s="6"/>
      <c r="P374" s="6"/>
      <c r="Q374" s="6"/>
      <c r="R374" s="6"/>
    </row>
    <row r="375" spans="1:18" ht="18" hidden="1" x14ac:dyDescent="0.2">
      <c r="A375" s="71"/>
      <c r="B375" s="105"/>
      <c r="C375" s="121"/>
      <c r="D375" s="151"/>
      <c r="E375" s="151"/>
      <c r="F375" s="151"/>
      <c r="G375" s="121"/>
      <c r="H375" s="105"/>
      <c r="I375" s="105"/>
      <c r="J375" s="70"/>
      <c r="K375" s="6"/>
      <c r="L375" s="6"/>
      <c r="M375" s="6"/>
      <c r="N375" s="6"/>
      <c r="O375" s="6"/>
      <c r="P375" s="6"/>
      <c r="Q375" s="6"/>
      <c r="R375" s="6"/>
    </row>
    <row r="376" spans="1:18" ht="18" hidden="1" x14ac:dyDescent="0.2">
      <c r="A376" s="71"/>
      <c r="B376" s="105"/>
      <c r="C376" s="121"/>
      <c r="D376" s="151"/>
      <c r="E376" s="151"/>
      <c r="F376" s="151"/>
      <c r="G376" s="121"/>
      <c r="H376" s="105"/>
      <c r="I376" s="105"/>
      <c r="J376" s="70"/>
      <c r="K376" s="6"/>
      <c r="L376" s="6"/>
      <c r="M376" s="6"/>
      <c r="N376" s="6"/>
      <c r="O376" s="6"/>
      <c r="P376" s="6"/>
      <c r="Q376" s="6"/>
      <c r="R376" s="6"/>
    </row>
    <row r="377" spans="1:18" ht="18" hidden="1" x14ac:dyDescent="0.2">
      <c r="A377" s="71"/>
      <c r="B377" s="105"/>
      <c r="C377" s="121"/>
      <c r="D377" s="151"/>
      <c r="E377" s="151"/>
      <c r="F377" s="151"/>
      <c r="G377" s="121"/>
      <c r="H377" s="105"/>
      <c r="I377" s="105"/>
      <c r="J377" s="70"/>
      <c r="K377" s="6"/>
      <c r="L377" s="6"/>
      <c r="M377" s="6"/>
      <c r="N377" s="6"/>
      <c r="O377" s="6"/>
      <c r="P377" s="6"/>
      <c r="Q377" s="6"/>
      <c r="R377" s="6"/>
    </row>
    <row r="378" spans="1:18" ht="18" hidden="1" x14ac:dyDescent="0.2">
      <c r="A378" s="71"/>
      <c r="B378" s="105"/>
      <c r="C378" s="121"/>
      <c r="D378" s="151"/>
      <c r="E378" s="151"/>
      <c r="F378" s="151"/>
      <c r="G378" s="121"/>
      <c r="H378" s="105"/>
      <c r="I378" s="105"/>
      <c r="J378" s="70"/>
      <c r="K378" s="6"/>
      <c r="L378" s="6"/>
      <c r="M378" s="6"/>
      <c r="N378" s="6"/>
      <c r="O378" s="6"/>
      <c r="P378" s="6"/>
      <c r="Q378" s="6"/>
      <c r="R378" s="6"/>
    </row>
    <row r="379" spans="1:18" ht="18" hidden="1" x14ac:dyDescent="0.2">
      <c r="A379" s="71"/>
      <c r="B379" s="105"/>
      <c r="C379" s="121"/>
      <c r="D379" s="151"/>
      <c r="E379" s="151"/>
      <c r="F379" s="151"/>
      <c r="G379" s="121"/>
      <c r="H379" s="105"/>
      <c r="I379" s="105"/>
      <c r="J379" s="70"/>
      <c r="K379" s="6"/>
      <c r="L379" s="6"/>
      <c r="M379" s="6"/>
      <c r="N379" s="6"/>
      <c r="O379" s="6"/>
      <c r="P379" s="6"/>
      <c r="Q379" s="6"/>
      <c r="R379" s="6"/>
    </row>
    <row r="380" spans="1:18" ht="18" hidden="1" x14ac:dyDescent="0.2">
      <c r="A380" s="71"/>
      <c r="B380" s="105"/>
      <c r="C380" s="121"/>
      <c r="D380" s="151"/>
      <c r="E380" s="151"/>
      <c r="F380" s="151"/>
      <c r="G380" s="121"/>
      <c r="H380" s="105"/>
      <c r="I380" s="105"/>
      <c r="J380" s="70"/>
      <c r="K380" s="6"/>
      <c r="L380" s="6"/>
      <c r="M380" s="6"/>
      <c r="N380" s="6"/>
      <c r="O380" s="6"/>
      <c r="P380" s="6"/>
      <c r="Q380" s="6"/>
      <c r="R380" s="6"/>
    </row>
    <row r="381" spans="1:18" ht="18" hidden="1" x14ac:dyDescent="0.2">
      <c r="A381" s="71"/>
      <c r="B381" s="105"/>
      <c r="C381" s="121"/>
      <c r="D381" s="151"/>
      <c r="E381" s="151"/>
      <c r="F381" s="151"/>
      <c r="G381" s="121"/>
      <c r="H381" s="105"/>
      <c r="I381" s="105"/>
      <c r="J381" s="70"/>
      <c r="K381" s="6"/>
      <c r="L381" s="6"/>
      <c r="M381" s="6"/>
      <c r="N381" s="6"/>
      <c r="O381" s="6"/>
      <c r="P381" s="6"/>
      <c r="Q381" s="6"/>
      <c r="R381" s="6"/>
    </row>
    <row r="382" spans="1:18" ht="18" hidden="1" x14ac:dyDescent="0.2">
      <c r="A382" s="71"/>
      <c r="B382" s="105"/>
      <c r="C382" s="121"/>
      <c r="D382" s="151"/>
      <c r="E382" s="151"/>
      <c r="F382" s="151"/>
      <c r="G382" s="121"/>
      <c r="H382" s="105"/>
      <c r="I382" s="105"/>
      <c r="J382" s="70"/>
      <c r="K382" s="6"/>
      <c r="L382" s="6"/>
      <c r="M382" s="6"/>
      <c r="N382" s="6"/>
      <c r="O382" s="6"/>
      <c r="P382" s="6"/>
      <c r="Q382" s="6"/>
      <c r="R382" s="6"/>
    </row>
    <row r="383" spans="1:18" ht="18" hidden="1" x14ac:dyDescent="0.2">
      <c r="A383" s="71"/>
      <c r="B383" s="105"/>
      <c r="C383" s="121"/>
      <c r="D383" s="151"/>
      <c r="E383" s="151"/>
      <c r="F383" s="151"/>
      <c r="G383" s="121"/>
      <c r="H383" s="105"/>
      <c r="I383" s="105"/>
      <c r="J383" s="70"/>
      <c r="K383" s="6"/>
      <c r="L383" s="6"/>
      <c r="M383" s="6"/>
      <c r="N383" s="6"/>
      <c r="O383" s="6"/>
      <c r="P383" s="6"/>
      <c r="Q383" s="6"/>
      <c r="R383" s="6"/>
    </row>
    <row r="384" spans="1:18" ht="18" hidden="1" x14ac:dyDescent="0.2">
      <c r="A384" s="71"/>
      <c r="B384" s="105"/>
      <c r="C384" s="121"/>
      <c r="D384" s="151"/>
      <c r="E384" s="151"/>
      <c r="F384" s="151"/>
      <c r="G384" s="121"/>
      <c r="H384" s="105"/>
      <c r="I384" s="105"/>
      <c r="J384" s="70"/>
      <c r="K384" s="6"/>
      <c r="L384" s="6"/>
      <c r="M384" s="6"/>
      <c r="N384" s="6"/>
      <c r="O384" s="6"/>
      <c r="P384" s="6"/>
      <c r="Q384" s="6"/>
      <c r="R384" s="6"/>
    </row>
    <row r="385" spans="1:18" ht="18" hidden="1" x14ac:dyDescent="0.2">
      <c r="A385" s="71"/>
      <c r="B385" s="105"/>
      <c r="C385" s="121"/>
      <c r="D385" s="151"/>
      <c r="E385" s="151"/>
      <c r="F385" s="151"/>
      <c r="G385" s="121"/>
      <c r="H385" s="105"/>
      <c r="I385" s="105"/>
      <c r="J385" s="70"/>
      <c r="K385" s="6"/>
      <c r="L385" s="6"/>
      <c r="M385" s="6"/>
      <c r="N385" s="6"/>
      <c r="O385" s="6"/>
      <c r="P385" s="6"/>
      <c r="Q385" s="6"/>
      <c r="R385" s="6"/>
    </row>
    <row r="386" spans="1:18" ht="18" hidden="1" x14ac:dyDescent="0.2">
      <c r="A386" s="71"/>
      <c r="B386" s="105"/>
      <c r="C386" s="121"/>
      <c r="D386" s="151"/>
      <c r="E386" s="151"/>
      <c r="F386" s="151"/>
      <c r="G386" s="121"/>
      <c r="H386" s="105"/>
      <c r="I386" s="105"/>
      <c r="J386" s="70"/>
      <c r="K386" s="6"/>
      <c r="L386" s="6"/>
      <c r="M386" s="6"/>
      <c r="N386" s="6"/>
      <c r="O386" s="6"/>
      <c r="P386" s="6"/>
      <c r="Q386" s="6"/>
      <c r="R386" s="6"/>
    </row>
    <row r="387" spans="1:18" ht="18" hidden="1" x14ac:dyDescent="0.2">
      <c r="A387" s="71"/>
      <c r="B387" s="105"/>
      <c r="C387" s="121"/>
      <c r="D387" s="151"/>
      <c r="E387" s="151"/>
      <c r="F387" s="151"/>
      <c r="G387" s="121"/>
      <c r="H387" s="105"/>
      <c r="I387" s="105"/>
      <c r="J387" s="70"/>
      <c r="K387" s="6"/>
      <c r="L387" s="6"/>
      <c r="M387" s="6"/>
      <c r="N387" s="6"/>
      <c r="O387" s="6"/>
      <c r="P387" s="6"/>
      <c r="Q387" s="6"/>
      <c r="R387" s="6"/>
    </row>
    <row r="388" spans="1:18" ht="18" hidden="1" x14ac:dyDescent="0.2">
      <c r="A388" s="71"/>
      <c r="B388" s="105"/>
      <c r="C388" s="121"/>
      <c r="D388" s="151"/>
      <c r="E388" s="151"/>
      <c r="F388" s="151"/>
      <c r="G388" s="121"/>
      <c r="H388" s="105"/>
      <c r="I388" s="105"/>
      <c r="J388" s="70"/>
      <c r="K388" s="6"/>
      <c r="L388" s="6"/>
      <c r="M388" s="6"/>
      <c r="N388" s="6"/>
      <c r="O388" s="6"/>
      <c r="P388" s="6"/>
      <c r="Q388" s="6"/>
      <c r="R388" s="6"/>
    </row>
    <row r="389" spans="1:18" ht="18" hidden="1" x14ac:dyDescent="0.2">
      <c r="A389" s="71"/>
      <c r="B389" s="105"/>
      <c r="C389" s="121"/>
      <c r="D389" s="151"/>
      <c r="E389" s="151"/>
      <c r="F389" s="151"/>
      <c r="G389" s="121"/>
      <c r="H389" s="105"/>
      <c r="I389" s="105"/>
      <c r="J389" s="70"/>
      <c r="K389" s="6"/>
      <c r="L389" s="6"/>
      <c r="M389" s="6"/>
      <c r="N389" s="6"/>
      <c r="O389" s="6"/>
      <c r="P389" s="6"/>
      <c r="Q389" s="6"/>
      <c r="R389" s="6"/>
    </row>
    <row r="390" spans="1:18" ht="18" hidden="1" x14ac:dyDescent="0.2">
      <c r="A390" s="71"/>
      <c r="B390" s="105"/>
      <c r="C390" s="121"/>
      <c r="D390" s="151"/>
      <c r="E390" s="151"/>
      <c r="F390" s="151"/>
      <c r="G390" s="121"/>
      <c r="H390" s="105"/>
      <c r="I390" s="105"/>
      <c r="J390" s="70"/>
      <c r="K390" s="6"/>
      <c r="L390" s="6"/>
      <c r="M390" s="6"/>
      <c r="N390" s="6"/>
      <c r="O390" s="6"/>
      <c r="P390" s="6"/>
      <c r="Q390" s="6"/>
      <c r="R390" s="6"/>
    </row>
    <row r="391" spans="1:18" ht="18" hidden="1" x14ac:dyDescent="0.2">
      <c r="A391" s="71"/>
      <c r="B391" s="105"/>
      <c r="C391" s="121"/>
      <c r="D391" s="151"/>
      <c r="E391" s="151"/>
      <c r="F391" s="151"/>
      <c r="G391" s="121"/>
      <c r="H391" s="105"/>
      <c r="I391" s="105"/>
      <c r="J391" s="70"/>
      <c r="K391" s="6"/>
      <c r="L391" s="6"/>
      <c r="M391" s="6"/>
      <c r="N391" s="6"/>
      <c r="O391" s="6"/>
      <c r="P391" s="6"/>
      <c r="Q391" s="6"/>
      <c r="R391" s="6"/>
    </row>
    <row r="392" spans="1:18" ht="18" hidden="1" x14ac:dyDescent="0.2">
      <c r="A392" s="71"/>
      <c r="B392" s="105"/>
      <c r="C392" s="121"/>
      <c r="D392" s="151"/>
      <c r="E392" s="151"/>
      <c r="F392" s="151"/>
      <c r="G392" s="121"/>
      <c r="H392" s="105"/>
      <c r="I392" s="105"/>
      <c r="J392" s="70"/>
      <c r="K392" s="6"/>
      <c r="L392" s="6"/>
      <c r="M392" s="6"/>
      <c r="N392" s="6"/>
      <c r="O392" s="6"/>
      <c r="P392" s="6"/>
      <c r="Q392" s="6"/>
      <c r="R392" s="6"/>
    </row>
    <row r="393" spans="1:18" ht="18" hidden="1" x14ac:dyDescent="0.2">
      <c r="A393" s="71"/>
      <c r="B393" s="105"/>
      <c r="C393" s="121"/>
      <c r="D393" s="151"/>
      <c r="E393" s="151"/>
      <c r="F393" s="151"/>
      <c r="G393" s="121"/>
      <c r="H393" s="105"/>
      <c r="I393" s="105"/>
      <c r="J393" s="70"/>
      <c r="K393" s="6"/>
      <c r="L393" s="6"/>
      <c r="M393" s="6"/>
      <c r="N393" s="6"/>
      <c r="O393" s="6"/>
      <c r="P393" s="6"/>
      <c r="Q393" s="6"/>
      <c r="R393" s="6"/>
    </row>
    <row r="394" spans="1:18" ht="18" hidden="1" x14ac:dyDescent="0.2">
      <c r="A394" s="71"/>
      <c r="B394" s="105"/>
      <c r="C394" s="121"/>
      <c r="D394" s="151"/>
      <c r="E394" s="151"/>
      <c r="F394" s="151"/>
      <c r="G394" s="121"/>
      <c r="H394" s="105"/>
      <c r="I394" s="105"/>
      <c r="J394" s="70"/>
      <c r="K394" s="6"/>
      <c r="L394" s="6"/>
      <c r="M394" s="6"/>
      <c r="N394" s="6"/>
      <c r="O394" s="6"/>
      <c r="P394" s="6"/>
      <c r="Q394" s="6"/>
      <c r="R394" s="6"/>
    </row>
    <row r="395" spans="1:18" ht="18" hidden="1" x14ac:dyDescent="0.2">
      <c r="A395" s="71"/>
      <c r="B395" s="105"/>
      <c r="C395" s="121"/>
      <c r="D395" s="151"/>
      <c r="E395" s="151"/>
      <c r="F395" s="151"/>
      <c r="G395" s="121"/>
      <c r="H395" s="105"/>
      <c r="I395" s="105"/>
      <c r="J395" s="70"/>
      <c r="K395" s="6"/>
      <c r="L395" s="6"/>
      <c r="M395" s="6"/>
      <c r="N395" s="6"/>
      <c r="O395" s="6"/>
      <c r="P395" s="6"/>
      <c r="Q395" s="6"/>
      <c r="R395" s="6"/>
    </row>
    <row r="396" spans="1:18" ht="18" hidden="1" x14ac:dyDescent="0.2">
      <c r="A396" s="71"/>
      <c r="B396" s="105"/>
      <c r="C396" s="121"/>
      <c r="D396" s="151"/>
      <c r="E396" s="151"/>
      <c r="F396" s="151"/>
      <c r="G396" s="121"/>
      <c r="H396" s="105"/>
      <c r="I396" s="105"/>
      <c r="J396" s="70"/>
      <c r="K396" s="6"/>
      <c r="L396" s="6"/>
      <c r="M396" s="6"/>
      <c r="N396" s="6"/>
      <c r="O396" s="6"/>
      <c r="P396" s="6"/>
      <c r="Q396" s="6"/>
      <c r="R396" s="6"/>
    </row>
    <row r="397" spans="1:18" ht="18" hidden="1" x14ac:dyDescent="0.2">
      <c r="A397" s="71"/>
      <c r="B397" s="105"/>
      <c r="C397" s="121"/>
      <c r="D397" s="151"/>
      <c r="E397" s="151"/>
      <c r="F397" s="151"/>
      <c r="G397" s="121"/>
      <c r="H397" s="105"/>
      <c r="I397" s="105"/>
      <c r="J397" s="70"/>
      <c r="K397" s="6"/>
      <c r="L397" s="6"/>
      <c r="M397" s="6"/>
      <c r="N397" s="6"/>
      <c r="O397" s="6"/>
      <c r="P397" s="6"/>
      <c r="Q397" s="6"/>
      <c r="R397" s="6"/>
    </row>
    <row r="398" spans="1:18" ht="18" hidden="1" x14ac:dyDescent="0.2">
      <c r="A398" s="71"/>
      <c r="B398" s="105"/>
      <c r="C398" s="121"/>
      <c r="D398" s="151"/>
      <c r="E398" s="151"/>
      <c r="F398" s="151"/>
      <c r="G398" s="121"/>
      <c r="H398" s="105"/>
      <c r="I398" s="105"/>
      <c r="J398" s="70"/>
      <c r="K398" s="6"/>
      <c r="L398" s="6"/>
      <c r="M398" s="6"/>
      <c r="N398" s="6"/>
      <c r="O398" s="6"/>
      <c r="P398" s="6"/>
      <c r="Q398" s="6"/>
      <c r="R398" s="6"/>
    </row>
    <row r="399" spans="1:18" ht="18" hidden="1" x14ac:dyDescent="0.2">
      <c r="A399" s="71"/>
      <c r="B399" s="105"/>
      <c r="C399" s="121"/>
      <c r="D399" s="151"/>
      <c r="E399" s="151"/>
      <c r="F399" s="151"/>
      <c r="G399" s="121"/>
      <c r="H399" s="105"/>
      <c r="I399" s="105"/>
      <c r="J399" s="70"/>
      <c r="K399" s="6"/>
      <c r="L399" s="6"/>
      <c r="M399" s="6"/>
      <c r="N399" s="6"/>
      <c r="O399" s="6"/>
      <c r="P399" s="6"/>
      <c r="Q399" s="6"/>
      <c r="R399" s="6"/>
    </row>
    <row r="400" spans="1:18" ht="18" hidden="1" x14ac:dyDescent="0.2">
      <c r="A400" s="71"/>
      <c r="B400" s="105"/>
      <c r="C400" s="121"/>
      <c r="D400" s="151"/>
      <c r="E400" s="151"/>
      <c r="F400" s="151"/>
      <c r="G400" s="121"/>
      <c r="H400" s="105"/>
      <c r="I400" s="105"/>
      <c r="J400" s="70"/>
      <c r="K400" s="6"/>
      <c r="L400" s="6"/>
      <c r="M400" s="6"/>
      <c r="N400" s="6"/>
      <c r="O400" s="6"/>
      <c r="P400" s="6"/>
      <c r="Q400" s="6"/>
      <c r="R400" s="6"/>
    </row>
    <row r="401" spans="1:18" ht="18" hidden="1" x14ac:dyDescent="0.2">
      <c r="A401" s="71"/>
      <c r="B401" s="105"/>
      <c r="C401" s="121"/>
      <c r="D401" s="151"/>
      <c r="E401" s="151"/>
      <c r="F401" s="151"/>
      <c r="G401" s="121"/>
      <c r="H401" s="105"/>
      <c r="I401" s="105"/>
      <c r="J401" s="70"/>
      <c r="K401" s="6"/>
      <c r="L401" s="6"/>
      <c r="M401" s="6"/>
      <c r="N401" s="6"/>
      <c r="O401" s="6"/>
      <c r="P401" s="6"/>
      <c r="Q401" s="6"/>
      <c r="R401" s="6"/>
    </row>
    <row r="402" spans="1:18" ht="18" hidden="1" x14ac:dyDescent="0.2">
      <c r="A402" s="71"/>
      <c r="B402" s="105"/>
      <c r="C402" s="121"/>
      <c r="D402" s="151"/>
      <c r="E402" s="151"/>
      <c r="F402" s="151"/>
      <c r="G402" s="121"/>
      <c r="H402" s="105"/>
      <c r="I402" s="105"/>
      <c r="J402" s="70"/>
      <c r="K402" s="6"/>
      <c r="L402" s="6"/>
      <c r="M402" s="6"/>
      <c r="N402" s="6"/>
      <c r="O402" s="6"/>
      <c r="P402" s="6"/>
      <c r="Q402" s="6"/>
      <c r="R402" s="6"/>
    </row>
    <row r="403" spans="1:18" ht="18" hidden="1" x14ac:dyDescent="0.2">
      <c r="A403" s="71"/>
      <c r="B403" s="105"/>
      <c r="C403" s="121"/>
      <c r="D403" s="151"/>
      <c r="E403" s="151"/>
      <c r="F403" s="151"/>
      <c r="G403" s="121"/>
      <c r="H403" s="105"/>
      <c r="I403" s="105"/>
      <c r="J403" s="70"/>
      <c r="K403" s="6"/>
      <c r="L403" s="6"/>
      <c r="M403" s="6"/>
      <c r="N403" s="6"/>
      <c r="O403" s="6"/>
      <c r="P403" s="6"/>
      <c r="Q403" s="6"/>
      <c r="R403" s="6"/>
    </row>
    <row r="404" spans="1:18" ht="18" hidden="1" x14ac:dyDescent="0.2">
      <c r="A404" s="71"/>
      <c r="B404" s="105"/>
      <c r="C404" s="121"/>
      <c r="D404" s="151"/>
      <c r="E404" s="151"/>
      <c r="F404" s="151"/>
      <c r="G404" s="121"/>
      <c r="H404" s="105"/>
      <c r="I404" s="105"/>
      <c r="J404" s="70"/>
      <c r="K404" s="6"/>
      <c r="L404" s="6"/>
      <c r="M404" s="6"/>
      <c r="N404" s="6"/>
      <c r="O404" s="6"/>
      <c r="P404" s="6"/>
      <c r="Q404" s="6"/>
      <c r="R404" s="6"/>
    </row>
    <row r="405" spans="1:18" ht="18" hidden="1" x14ac:dyDescent="0.2">
      <c r="A405" s="71"/>
      <c r="B405" s="105"/>
      <c r="C405" s="121"/>
      <c r="D405" s="151"/>
      <c r="E405" s="151"/>
      <c r="F405" s="151"/>
      <c r="G405" s="121"/>
      <c r="H405" s="105"/>
      <c r="I405" s="105"/>
      <c r="J405" s="70"/>
      <c r="K405" s="6"/>
      <c r="L405" s="6"/>
      <c r="M405" s="6"/>
      <c r="N405" s="6"/>
      <c r="O405" s="6"/>
      <c r="P405" s="6"/>
      <c r="Q405" s="6"/>
      <c r="R405" s="6"/>
    </row>
    <row r="406" spans="1:18" ht="18" hidden="1" x14ac:dyDescent="0.2">
      <c r="A406" s="71"/>
      <c r="B406" s="105"/>
      <c r="C406" s="121"/>
      <c r="D406" s="151"/>
      <c r="E406" s="151"/>
      <c r="F406" s="151"/>
      <c r="G406" s="121"/>
      <c r="H406" s="105"/>
      <c r="I406" s="105"/>
      <c r="J406" s="70"/>
      <c r="K406" s="6"/>
      <c r="L406" s="6"/>
      <c r="M406" s="6"/>
      <c r="N406" s="6"/>
      <c r="O406" s="6"/>
      <c r="P406" s="6"/>
      <c r="Q406" s="6"/>
      <c r="R406" s="6"/>
    </row>
    <row r="407" spans="1:18" ht="18" hidden="1" x14ac:dyDescent="0.2">
      <c r="A407" s="71"/>
      <c r="B407" s="105"/>
      <c r="C407" s="121"/>
      <c r="D407" s="151"/>
      <c r="E407" s="151"/>
      <c r="F407" s="151"/>
      <c r="G407" s="121"/>
      <c r="H407" s="105"/>
      <c r="I407" s="105"/>
      <c r="J407" s="70"/>
      <c r="K407" s="6"/>
      <c r="L407" s="6"/>
      <c r="M407" s="6"/>
      <c r="N407" s="6"/>
      <c r="O407" s="6"/>
      <c r="P407" s="6"/>
      <c r="Q407" s="6"/>
      <c r="R407" s="6"/>
    </row>
    <row r="408" spans="1:18" ht="18" hidden="1" x14ac:dyDescent="0.2">
      <c r="A408" s="71"/>
      <c r="B408" s="105"/>
      <c r="C408" s="121"/>
      <c r="D408" s="151"/>
      <c r="E408" s="151"/>
      <c r="F408" s="151"/>
      <c r="G408" s="121"/>
      <c r="H408" s="105"/>
      <c r="I408" s="105"/>
      <c r="J408" s="70"/>
      <c r="K408" s="6"/>
      <c r="L408" s="6"/>
      <c r="M408" s="6"/>
      <c r="N408" s="6"/>
      <c r="O408" s="6"/>
      <c r="P408" s="6"/>
      <c r="Q408" s="6"/>
      <c r="R408" s="6"/>
    </row>
    <row r="409" spans="1:18" ht="18" hidden="1" x14ac:dyDescent="0.2">
      <c r="A409" s="71"/>
      <c r="B409" s="105"/>
      <c r="C409" s="121"/>
      <c r="D409" s="151"/>
      <c r="E409" s="151"/>
      <c r="F409" s="151"/>
      <c r="G409" s="121"/>
      <c r="H409" s="105"/>
      <c r="I409" s="105"/>
      <c r="J409" s="70"/>
      <c r="K409" s="6"/>
      <c r="L409" s="6"/>
      <c r="M409" s="6"/>
      <c r="N409" s="6"/>
      <c r="O409" s="6"/>
      <c r="P409" s="6"/>
      <c r="Q409" s="6"/>
      <c r="R409" s="6"/>
    </row>
    <row r="410" spans="1:18" ht="18" hidden="1" x14ac:dyDescent="0.2">
      <c r="A410" s="71"/>
      <c r="B410" s="105"/>
      <c r="C410" s="121"/>
      <c r="D410" s="151"/>
      <c r="E410" s="151"/>
      <c r="F410" s="151"/>
      <c r="G410" s="121"/>
      <c r="H410" s="105"/>
      <c r="I410" s="105"/>
      <c r="J410" s="70"/>
      <c r="K410" s="6"/>
      <c r="L410" s="6"/>
      <c r="M410" s="6"/>
      <c r="N410" s="6"/>
      <c r="O410" s="6"/>
      <c r="P410" s="6"/>
      <c r="Q410" s="6"/>
      <c r="R410" s="6"/>
    </row>
    <row r="411" spans="1:18" ht="18" hidden="1" x14ac:dyDescent="0.2">
      <c r="A411" s="71"/>
      <c r="B411" s="105"/>
      <c r="C411" s="121"/>
      <c r="D411" s="151"/>
      <c r="E411" s="151"/>
      <c r="F411" s="151"/>
      <c r="G411" s="121"/>
      <c r="H411" s="105"/>
      <c r="I411" s="105"/>
      <c r="J411" s="70"/>
      <c r="K411" s="6"/>
      <c r="L411" s="6"/>
      <c r="M411" s="6"/>
      <c r="N411" s="6"/>
      <c r="O411" s="6"/>
      <c r="P411" s="6"/>
      <c r="Q411" s="6"/>
      <c r="R411" s="6"/>
    </row>
    <row r="412" spans="1:18" ht="18" hidden="1" x14ac:dyDescent="0.2">
      <c r="A412" s="71"/>
      <c r="B412" s="105"/>
      <c r="C412" s="121"/>
      <c r="D412" s="151"/>
      <c r="E412" s="151"/>
      <c r="F412" s="151"/>
      <c r="G412" s="121"/>
      <c r="H412" s="105"/>
      <c r="I412" s="105"/>
      <c r="J412" s="70"/>
      <c r="K412" s="6"/>
      <c r="L412" s="6"/>
      <c r="M412" s="6"/>
      <c r="N412" s="6"/>
      <c r="O412" s="6"/>
      <c r="P412" s="6"/>
      <c r="Q412" s="6"/>
      <c r="R412" s="6"/>
    </row>
    <row r="413" spans="1:18" ht="18" hidden="1" x14ac:dyDescent="0.2">
      <c r="A413" s="71"/>
      <c r="B413" s="105"/>
      <c r="C413" s="121"/>
      <c r="D413" s="151"/>
      <c r="E413" s="151"/>
      <c r="F413" s="151"/>
      <c r="G413" s="121"/>
      <c r="H413" s="105"/>
      <c r="I413" s="105"/>
      <c r="J413" s="70"/>
      <c r="K413" s="6"/>
      <c r="L413" s="6"/>
      <c r="M413" s="6"/>
      <c r="N413" s="6"/>
      <c r="O413" s="6"/>
      <c r="P413" s="6"/>
      <c r="Q413" s="6"/>
      <c r="R413" s="6"/>
    </row>
    <row r="414" spans="1:18" ht="18" hidden="1" x14ac:dyDescent="0.2">
      <c r="A414" s="71"/>
      <c r="B414" s="105"/>
      <c r="C414" s="121"/>
      <c r="D414" s="151"/>
      <c r="E414" s="151"/>
      <c r="F414" s="151"/>
      <c r="G414" s="121"/>
      <c r="H414" s="105"/>
      <c r="I414" s="105"/>
      <c r="J414" s="70"/>
      <c r="K414" s="6"/>
      <c r="L414" s="6"/>
      <c r="M414" s="6"/>
      <c r="N414" s="6"/>
      <c r="O414" s="6"/>
      <c r="P414" s="6"/>
      <c r="Q414" s="6"/>
      <c r="R414" s="6"/>
    </row>
    <row r="415" spans="1:18" ht="18" hidden="1" x14ac:dyDescent="0.2">
      <c r="A415" s="71"/>
      <c r="B415" s="105"/>
      <c r="C415" s="121"/>
      <c r="D415" s="151"/>
      <c r="E415" s="151"/>
      <c r="F415" s="151"/>
      <c r="G415" s="121"/>
      <c r="H415" s="105"/>
      <c r="I415" s="105"/>
      <c r="J415" s="70"/>
      <c r="K415" s="6"/>
      <c r="L415" s="6"/>
      <c r="M415" s="6"/>
      <c r="N415" s="6"/>
      <c r="O415" s="6"/>
      <c r="P415" s="6"/>
      <c r="Q415" s="6"/>
      <c r="R415" s="6"/>
    </row>
    <row r="416" spans="1:18" ht="18" hidden="1" x14ac:dyDescent="0.2">
      <c r="A416" s="71"/>
      <c r="B416" s="105"/>
      <c r="C416" s="121"/>
      <c r="D416" s="151"/>
      <c r="E416" s="151"/>
      <c r="F416" s="151"/>
      <c r="G416" s="121"/>
      <c r="H416" s="105"/>
      <c r="I416" s="105"/>
      <c r="J416" s="70"/>
      <c r="K416" s="6"/>
      <c r="L416" s="6"/>
      <c r="M416" s="6"/>
      <c r="N416" s="6"/>
      <c r="O416" s="6"/>
      <c r="P416" s="6"/>
      <c r="Q416" s="6"/>
      <c r="R416" s="6"/>
    </row>
    <row r="417" spans="1:18" ht="18" hidden="1" x14ac:dyDescent="0.2">
      <c r="A417" s="71"/>
      <c r="B417" s="105"/>
      <c r="C417" s="121"/>
      <c r="D417" s="151"/>
      <c r="E417" s="151"/>
      <c r="F417" s="151"/>
      <c r="G417" s="121"/>
      <c r="H417" s="105"/>
      <c r="I417" s="105"/>
      <c r="J417" s="70"/>
      <c r="K417" s="6"/>
      <c r="L417" s="6"/>
      <c r="M417" s="6"/>
      <c r="N417" s="6"/>
      <c r="O417" s="6"/>
      <c r="P417" s="6"/>
      <c r="Q417" s="6"/>
      <c r="R417" s="6"/>
    </row>
    <row r="418" spans="1:18" ht="18" hidden="1" x14ac:dyDescent="0.2">
      <c r="A418" s="71"/>
      <c r="B418" s="105"/>
      <c r="C418" s="121"/>
      <c r="D418" s="151"/>
      <c r="E418" s="151"/>
      <c r="F418" s="151"/>
      <c r="G418" s="121"/>
      <c r="H418" s="105"/>
      <c r="I418" s="105"/>
      <c r="J418" s="70"/>
      <c r="K418" s="6"/>
      <c r="L418" s="6"/>
      <c r="M418" s="6"/>
      <c r="N418" s="6"/>
      <c r="O418" s="6"/>
      <c r="P418" s="6"/>
      <c r="Q418" s="6"/>
      <c r="R418" s="6"/>
    </row>
    <row r="419" spans="1:18" ht="18" hidden="1" x14ac:dyDescent="0.2">
      <c r="A419" s="71"/>
      <c r="B419" s="105"/>
      <c r="C419" s="121"/>
      <c r="D419" s="151"/>
      <c r="E419" s="151"/>
      <c r="F419" s="151"/>
      <c r="G419" s="121"/>
      <c r="H419" s="105"/>
      <c r="I419" s="105"/>
      <c r="J419" s="70"/>
      <c r="K419" s="6"/>
      <c r="L419" s="6"/>
      <c r="M419" s="6"/>
      <c r="N419" s="6"/>
      <c r="O419" s="6"/>
      <c r="P419" s="6"/>
      <c r="Q419" s="6"/>
      <c r="R419" s="6"/>
    </row>
    <row r="420" spans="1:18" ht="18" hidden="1" x14ac:dyDescent="0.2">
      <c r="A420" s="71"/>
      <c r="B420" s="105"/>
      <c r="C420" s="121"/>
      <c r="D420" s="151"/>
      <c r="E420" s="151"/>
      <c r="F420" s="151"/>
      <c r="G420" s="121"/>
      <c r="H420" s="105"/>
      <c r="I420" s="105"/>
      <c r="J420" s="70"/>
      <c r="K420" s="6"/>
      <c r="L420" s="6"/>
      <c r="M420" s="6"/>
      <c r="N420" s="6"/>
      <c r="O420" s="6"/>
      <c r="P420" s="6"/>
      <c r="Q420" s="6"/>
      <c r="R420" s="6"/>
    </row>
    <row r="421" spans="1:18" ht="18" hidden="1" x14ac:dyDescent="0.2">
      <c r="A421" s="71"/>
      <c r="B421" s="105"/>
      <c r="C421" s="121"/>
      <c r="D421" s="151"/>
      <c r="E421" s="151"/>
      <c r="F421" s="151"/>
      <c r="G421" s="121"/>
      <c r="H421" s="105"/>
      <c r="I421" s="105"/>
      <c r="J421" s="70"/>
      <c r="K421" s="6"/>
      <c r="L421" s="6"/>
      <c r="M421" s="6"/>
      <c r="N421" s="6"/>
      <c r="O421" s="6"/>
      <c r="P421" s="6"/>
      <c r="Q421" s="6"/>
      <c r="R421" s="6"/>
    </row>
    <row r="422" spans="1:18" ht="18" hidden="1" x14ac:dyDescent="0.2">
      <c r="A422" s="71"/>
      <c r="B422" s="105"/>
      <c r="C422" s="121"/>
      <c r="D422" s="151"/>
      <c r="E422" s="151"/>
      <c r="F422" s="151"/>
      <c r="G422" s="121"/>
      <c r="H422" s="105"/>
      <c r="I422" s="105"/>
      <c r="J422" s="70"/>
      <c r="K422" s="6"/>
      <c r="L422" s="6"/>
      <c r="M422" s="6"/>
      <c r="N422" s="6"/>
      <c r="O422" s="6"/>
      <c r="P422" s="6"/>
      <c r="Q422" s="6"/>
      <c r="R422" s="6"/>
    </row>
    <row r="423" spans="1:18" ht="18" hidden="1" x14ac:dyDescent="0.2">
      <c r="A423" s="71"/>
      <c r="B423" s="105"/>
      <c r="C423" s="121"/>
      <c r="D423" s="151"/>
      <c r="E423" s="151"/>
      <c r="F423" s="151"/>
      <c r="G423" s="121"/>
      <c r="H423" s="105"/>
      <c r="I423" s="105"/>
      <c r="J423" s="70"/>
      <c r="K423" s="6"/>
      <c r="L423" s="6"/>
      <c r="M423" s="6"/>
      <c r="N423" s="6"/>
      <c r="O423" s="6"/>
      <c r="P423" s="6"/>
      <c r="Q423" s="6"/>
      <c r="R423" s="6"/>
    </row>
    <row r="424" spans="1:18" ht="18" hidden="1" x14ac:dyDescent="0.2">
      <c r="A424" s="71"/>
      <c r="B424" s="105"/>
      <c r="C424" s="121"/>
      <c r="D424" s="151"/>
      <c r="E424" s="151"/>
      <c r="F424" s="151"/>
      <c r="G424" s="121"/>
      <c r="H424" s="105"/>
      <c r="I424" s="105"/>
      <c r="J424" s="70"/>
      <c r="K424" s="6"/>
      <c r="L424" s="6"/>
      <c r="M424" s="6"/>
      <c r="N424" s="6"/>
      <c r="O424" s="6"/>
      <c r="P424" s="6"/>
      <c r="Q424" s="6"/>
      <c r="R424" s="6"/>
    </row>
    <row r="425" spans="1:18" ht="18" hidden="1" x14ac:dyDescent="0.2">
      <c r="A425" s="71"/>
      <c r="B425" s="105"/>
      <c r="C425" s="121"/>
      <c r="D425" s="151"/>
      <c r="E425" s="151"/>
      <c r="F425" s="151"/>
      <c r="G425" s="121"/>
      <c r="H425" s="105"/>
      <c r="I425" s="105"/>
      <c r="J425" s="70"/>
      <c r="K425" s="6"/>
      <c r="L425" s="6"/>
      <c r="M425" s="6"/>
      <c r="N425" s="6"/>
      <c r="O425" s="6"/>
      <c r="P425" s="6"/>
      <c r="Q425" s="6"/>
      <c r="R425" s="6"/>
    </row>
    <row r="426" spans="1:18" ht="18" hidden="1" x14ac:dyDescent="0.2">
      <c r="A426" s="71"/>
      <c r="B426" s="105"/>
      <c r="C426" s="121"/>
      <c r="D426" s="151"/>
      <c r="E426" s="151"/>
      <c r="F426" s="151"/>
      <c r="G426" s="121"/>
      <c r="H426" s="105"/>
      <c r="I426" s="105"/>
      <c r="J426" s="70"/>
      <c r="K426" s="6"/>
      <c r="L426" s="6"/>
      <c r="M426" s="6"/>
      <c r="N426" s="6"/>
      <c r="O426" s="6"/>
      <c r="P426" s="6"/>
      <c r="Q426" s="6"/>
      <c r="R426" s="6"/>
    </row>
    <row r="427" spans="1:18" ht="18" hidden="1" x14ac:dyDescent="0.2">
      <c r="A427" s="71"/>
      <c r="B427" s="105"/>
      <c r="C427" s="121"/>
      <c r="D427" s="151"/>
      <c r="E427" s="151"/>
      <c r="F427" s="151"/>
      <c r="G427" s="121"/>
      <c r="H427" s="105"/>
      <c r="I427" s="105"/>
      <c r="J427" s="70"/>
      <c r="K427" s="6"/>
      <c r="L427" s="6"/>
      <c r="M427" s="6"/>
      <c r="N427" s="6"/>
      <c r="O427" s="6"/>
      <c r="P427" s="6"/>
      <c r="Q427" s="6"/>
      <c r="R427" s="6"/>
    </row>
    <row r="428" spans="1:18" ht="18" hidden="1" x14ac:dyDescent="0.2">
      <c r="A428" s="71"/>
      <c r="B428" s="105"/>
      <c r="C428" s="121"/>
      <c r="D428" s="151"/>
      <c r="E428" s="151"/>
      <c r="F428" s="151"/>
      <c r="G428" s="121"/>
      <c r="H428" s="105"/>
      <c r="I428" s="105"/>
      <c r="J428" s="70"/>
      <c r="K428" s="6"/>
      <c r="L428" s="6"/>
      <c r="M428" s="6"/>
      <c r="N428" s="6"/>
      <c r="O428" s="6"/>
      <c r="P428" s="6"/>
      <c r="Q428" s="6"/>
      <c r="R428" s="6"/>
    </row>
    <row r="429" spans="1:18" ht="18" hidden="1" x14ac:dyDescent="0.2">
      <c r="A429" s="71"/>
      <c r="B429" s="105"/>
      <c r="C429" s="121"/>
      <c r="D429" s="151"/>
      <c r="E429" s="151"/>
      <c r="F429" s="151"/>
      <c r="G429" s="121"/>
      <c r="H429" s="105"/>
      <c r="I429" s="105"/>
      <c r="J429" s="70"/>
      <c r="K429" s="6"/>
      <c r="L429" s="6"/>
      <c r="M429" s="6"/>
      <c r="N429" s="6"/>
      <c r="O429" s="6"/>
      <c r="P429" s="6"/>
      <c r="Q429" s="6"/>
      <c r="R429" s="6"/>
    </row>
    <row r="430" spans="1:18" ht="18" hidden="1" x14ac:dyDescent="0.2">
      <c r="A430" s="71"/>
      <c r="B430" s="105"/>
      <c r="C430" s="121"/>
      <c r="D430" s="151"/>
      <c r="E430" s="151"/>
      <c r="F430" s="151"/>
      <c r="G430" s="121"/>
      <c r="H430" s="105"/>
      <c r="I430" s="105"/>
      <c r="J430" s="70"/>
      <c r="K430" s="6"/>
      <c r="L430" s="6"/>
      <c r="M430" s="6"/>
      <c r="N430" s="6"/>
      <c r="O430" s="6"/>
      <c r="P430" s="6"/>
      <c r="Q430" s="6"/>
      <c r="R430" s="6"/>
    </row>
    <row r="431" spans="1:18" ht="18" hidden="1" x14ac:dyDescent="0.2">
      <c r="A431" s="71"/>
      <c r="B431" s="105"/>
      <c r="C431" s="121"/>
      <c r="D431" s="151"/>
      <c r="E431" s="151"/>
      <c r="F431" s="151"/>
      <c r="G431" s="121"/>
      <c r="H431" s="105"/>
      <c r="I431" s="105"/>
      <c r="J431" s="70"/>
      <c r="K431" s="6"/>
      <c r="L431" s="6"/>
      <c r="M431" s="6"/>
      <c r="N431" s="6"/>
      <c r="O431" s="6"/>
      <c r="P431" s="6"/>
      <c r="Q431" s="6"/>
      <c r="R431" s="6"/>
    </row>
    <row r="432" spans="1:18" ht="18" hidden="1" x14ac:dyDescent="0.2">
      <c r="A432" s="71"/>
      <c r="B432" s="105"/>
      <c r="C432" s="121"/>
      <c r="D432" s="151"/>
      <c r="E432" s="151"/>
      <c r="F432" s="151"/>
      <c r="G432" s="121"/>
      <c r="H432" s="105"/>
      <c r="I432" s="105"/>
      <c r="J432" s="70"/>
      <c r="K432" s="6"/>
      <c r="L432" s="6"/>
      <c r="M432" s="6"/>
      <c r="N432" s="6"/>
      <c r="O432" s="6"/>
      <c r="P432" s="6"/>
      <c r="Q432" s="6"/>
      <c r="R432" s="6"/>
    </row>
    <row r="433" spans="1:18" ht="18" hidden="1" x14ac:dyDescent="0.2">
      <c r="A433" s="71"/>
      <c r="B433" s="105"/>
      <c r="C433" s="121"/>
      <c r="D433" s="151"/>
      <c r="E433" s="151"/>
      <c r="F433" s="151"/>
      <c r="G433" s="121"/>
      <c r="H433" s="105"/>
      <c r="I433" s="105"/>
      <c r="J433" s="70"/>
      <c r="K433" s="6"/>
      <c r="L433" s="6"/>
      <c r="M433" s="6"/>
      <c r="N433" s="6"/>
      <c r="O433" s="6"/>
      <c r="P433" s="6"/>
      <c r="Q433" s="6"/>
      <c r="R433" s="6"/>
    </row>
    <row r="434" spans="1:18" ht="18" hidden="1" x14ac:dyDescent="0.2">
      <c r="A434" s="71"/>
      <c r="B434" s="105"/>
      <c r="C434" s="121"/>
      <c r="D434" s="151"/>
      <c r="E434" s="151"/>
      <c r="F434" s="151"/>
      <c r="G434" s="121"/>
      <c r="H434" s="105"/>
      <c r="I434" s="105"/>
      <c r="J434" s="70"/>
      <c r="K434" s="6"/>
      <c r="L434" s="6"/>
      <c r="M434" s="6"/>
      <c r="N434" s="6"/>
      <c r="O434" s="6"/>
      <c r="P434" s="6"/>
      <c r="Q434" s="6"/>
      <c r="R434" s="6"/>
    </row>
    <row r="435" spans="1:18" ht="18" hidden="1" x14ac:dyDescent="0.2">
      <c r="A435" s="71"/>
      <c r="B435" s="105"/>
      <c r="C435" s="121"/>
      <c r="D435" s="151"/>
      <c r="E435" s="151"/>
      <c r="F435" s="151"/>
      <c r="G435" s="121"/>
      <c r="H435" s="105"/>
      <c r="I435" s="105"/>
      <c r="J435" s="70"/>
      <c r="K435" s="6"/>
      <c r="L435" s="6"/>
      <c r="M435" s="6"/>
      <c r="N435" s="6"/>
      <c r="O435" s="6"/>
      <c r="P435" s="6"/>
      <c r="Q435" s="6"/>
      <c r="R435" s="6"/>
    </row>
    <row r="436" spans="1:18" ht="18" hidden="1" x14ac:dyDescent="0.2">
      <c r="A436" s="71"/>
      <c r="B436" s="105"/>
      <c r="C436" s="121"/>
      <c r="D436" s="151"/>
      <c r="E436" s="151"/>
      <c r="F436" s="151"/>
      <c r="G436" s="121"/>
      <c r="H436" s="105"/>
      <c r="I436" s="105"/>
      <c r="J436" s="70"/>
      <c r="K436" s="6"/>
      <c r="L436" s="6"/>
      <c r="M436" s="6"/>
      <c r="N436" s="6"/>
      <c r="O436" s="6"/>
      <c r="P436" s="6"/>
      <c r="Q436" s="6"/>
      <c r="R436" s="6"/>
    </row>
    <row r="437" spans="1:18" ht="18" hidden="1" x14ac:dyDescent="0.2">
      <c r="A437" s="71"/>
      <c r="B437" s="105"/>
      <c r="C437" s="121"/>
      <c r="D437" s="151"/>
      <c r="E437" s="151"/>
      <c r="F437" s="151"/>
      <c r="G437" s="121"/>
      <c r="H437" s="105"/>
      <c r="I437" s="105"/>
      <c r="J437" s="70"/>
      <c r="K437" s="6"/>
      <c r="L437" s="6"/>
      <c r="M437" s="6"/>
      <c r="N437" s="6"/>
      <c r="O437" s="6"/>
      <c r="P437" s="6"/>
      <c r="Q437" s="6"/>
      <c r="R437" s="6"/>
    </row>
    <row r="438" spans="1:18" ht="18" hidden="1" x14ac:dyDescent="0.2">
      <c r="A438" s="71"/>
      <c r="B438" s="105"/>
      <c r="C438" s="121"/>
      <c r="D438" s="151"/>
      <c r="E438" s="151"/>
      <c r="F438" s="151"/>
      <c r="G438" s="121"/>
      <c r="H438" s="105"/>
      <c r="I438" s="105"/>
      <c r="J438" s="70"/>
      <c r="K438" s="6"/>
      <c r="L438" s="6"/>
      <c r="M438" s="6"/>
      <c r="N438" s="6"/>
      <c r="O438" s="6"/>
      <c r="P438" s="6"/>
      <c r="Q438" s="6"/>
      <c r="R438" s="6"/>
    </row>
    <row r="439" spans="1:18" ht="18" hidden="1" x14ac:dyDescent="0.2">
      <c r="A439" s="71"/>
      <c r="B439" s="105"/>
      <c r="C439" s="121"/>
      <c r="D439" s="151"/>
      <c r="E439" s="151"/>
      <c r="F439" s="151"/>
      <c r="G439" s="121"/>
      <c r="H439" s="105"/>
      <c r="I439" s="105"/>
      <c r="J439" s="70"/>
      <c r="K439" s="6"/>
      <c r="L439" s="6"/>
      <c r="M439" s="6"/>
      <c r="N439" s="6"/>
      <c r="O439" s="6"/>
      <c r="P439" s="6"/>
      <c r="Q439" s="6"/>
      <c r="R439" s="6"/>
    </row>
    <row r="440" spans="1:18" ht="18" hidden="1" x14ac:dyDescent="0.2">
      <c r="A440" s="71"/>
      <c r="B440" s="105"/>
      <c r="C440" s="121"/>
      <c r="D440" s="151"/>
      <c r="E440" s="151"/>
      <c r="F440" s="151"/>
      <c r="G440" s="121"/>
      <c r="H440" s="105"/>
      <c r="I440" s="105"/>
      <c r="J440" s="70"/>
      <c r="K440" s="6"/>
      <c r="L440" s="6"/>
      <c r="M440" s="6"/>
      <c r="N440" s="6"/>
      <c r="O440" s="6"/>
      <c r="P440" s="6"/>
      <c r="Q440" s="6"/>
      <c r="R440" s="6"/>
    </row>
    <row r="441" spans="1:18" ht="18" hidden="1" x14ac:dyDescent="0.2">
      <c r="A441" s="71"/>
      <c r="B441" s="105"/>
      <c r="C441" s="121"/>
      <c r="D441" s="151"/>
      <c r="E441" s="151"/>
      <c r="F441" s="151"/>
      <c r="G441" s="121"/>
      <c r="H441" s="105"/>
      <c r="I441" s="105"/>
      <c r="J441" s="70"/>
      <c r="K441" s="6"/>
      <c r="L441" s="6"/>
      <c r="M441" s="6"/>
      <c r="N441" s="6"/>
      <c r="O441" s="6"/>
      <c r="P441" s="6"/>
      <c r="Q441" s="6"/>
      <c r="R441" s="6"/>
    </row>
    <row r="442" spans="1:18" ht="18" hidden="1" x14ac:dyDescent="0.2">
      <c r="A442" s="71"/>
      <c r="B442" s="105"/>
      <c r="C442" s="121"/>
      <c r="D442" s="151"/>
      <c r="E442" s="151"/>
      <c r="F442" s="151"/>
      <c r="G442" s="121"/>
      <c r="H442" s="105"/>
      <c r="I442" s="105"/>
      <c r="J442" s="70"/>
      <c r="K442" s="6"/>
      <c r="L442" s="6"/>
      <c r="M442" s="6"/>
      <c r="N442" s="6"/>
      <c r="O442" s="6"/>
      <c r="P442" s="6"/>
      <c r="Q442" s="6"/>
      <c r="R442" s="6"/>
    </row>
    <row r="443" spans="1:18" ht="18" hidden="1" x14ac:dyDescent="0.2">
      <c r="A443" s="71"/>
      <c r="B443" s="105"/>
      <c r="C443" s="121"/>
      <c r="D443" s="151"/>
      <c r="E443" s="151"/>
      <c r="F443" s="151"/>
      <c r="G443" s="121"/>
      <c r="H443" s="105"/>
      <c r="I443" s="105"/>
      <c r="J443" s="70"/>
      <c r="K443" s="6"/>
      <c r="L443" s="6"/>
      <c r="M443" s="6"/>
      <c r="N443" s="6"/>
      <c r="O443" s="6"/>
      <c r="P443" s="6"/>
      <c r="Q443" s="6"/>
      <c r="R443" s="6"/>
    </row>
    <row r="444" spans="1:18" ht="18" hidden="1" x14ac:dyDescent="0.2">
      <c r="A444" s="71"/>
      <c r="B444" s="105"/>
      <c r="C444" s="121"/>
      <c r="D444" s="151"/>
      <c r="E444" s="151"/>
      <c r="F444" s="151"/>
      <c r="G444" s="121"/>
      <c r="H444" s="105"/>
      <c r="I444" s="105"/>
      <c r="J444" s="70"/>
      <c r="K444" s="6"/>
      <c r="L444" s="6"/>
      <c r="M444" s="6"/>
      <c r="N444" s="6"/>
      <c r="O444" s="6"/>
      <c r="P444" s="6"/>
      <c r="Q444" s="6"/>
      <c r="R444" s="6"/>
    </row>
    <row r="445" spans="1:18" ht="18" hidden="1" x14ac:dyDescent="0.2">
      <c r="A445" s="71"/>
      <c r="B445" s="105"/>
      <c r="C445" s="121"/>
      <c r="D445" s="151"/>
      <c r="E445" s="151"/>
      <c r="F445" s="151"/>
      <c r="G445" s="121"/>
      <c r="H445" s="105"/>
      <c r="I445" s="105"/>
      <c r="J445" s="70"/>
      <c r="K445" s="6"/>
      <c r="L445" s="6"/>
      <c r="M445" s="6"/>
      <c r="N445" s="6"/>
      <c r="O445" s="6"/>
      <c r="P445" s="6"/>
      <c r="Q445" s="6"/>
      <c r="R445" s="6"/>
    </row>
    <row r="446" spans="1:18" ht="18" hidden="1" x14ac:dyDescent="0.2">
      <c r="A446" s="71"/>
      <c r="B446" s="105"/>
      <c r="C446" s="121"/>
      <c r="D446" s="151"/>
      <c r="E446" s="151"/>
      <c r="F446" s="151"/>
      <c r="G446" s="121"/>
      <c r="H446" s="105"/>
      <c r="I446" s="105"/>
      <c r="J446" s="70"/>
      <c r="K446" s="6"/>
      <c r="L446" s="6"/>
      <c r="M446" s="6"/>
      <c r="N446" s="6"/>
      <c r="O446" s="6"/>
      <c r="P446" s="6"/>
      <c r="Q446" s="6"/>
      <c r="R446" s="6"/>
    </row>
    <row r="447" spans="1:18" ht="18" hidden="1" x14ac:dyDescent="0.2">
      <c r="A447" s="71"/>
      <c r="B447" s="105"/>
      <c r="C447" s="121"/>
      <c r="D447" s="151"/>
      <c r="E447" s="151"/>
      <c r="F447" s="151"/>
      <c r="G447" s="121"/>
      <c r="H447" s="105"/>
      <c r="I447" s="105"/>
      <c r="J447" s="70"/>
      <c r="K447" s="6"/>
      <c r="L447" s="6"/>
      <c r="M447" s="6"/>
      <c r="N447" s="6"/>
      <c r="O447" s="6"/>
      <c r="P447" s="6"/>
      <c r="Q447" s="6"/>
      <c r="R447" s="6"/>
    </row>
    <row r="448" spans="1:18" ht="18" hidden="1" x14ac:dyDescent="0.2">
      <c r="A448" s="71"/>
      <c r="B448" s="105"/>
      <c r="C448" s="121"/>
      <c r="D448" s="151"/>
      <c r="E448" s="151"/>
      <c r="F448" s="151"/>
      <c r="G448" s="121"/>
      <c r="H448" s="105"/>
      <c r="I448" s="105"/>
      <c r="J448" s="70"/>
      <c r="K448" s="6"/>
      <c r="L448" s="6"/>
      <c r="M448" s="6"/>
      <c r="N448" s="6"/>
      <c r="O448" s="6"/>
      <c r="P448" s="6"/>
      <c r="Q448" s="6"/>
      <c r="R448" s="6"/>
    </row>
    <row r="449" spans="1:18" ht="18" hidden="1" x14ac:dyDescent="0.2">
      <c r="A449" s="71"/>
      <c r="B449" s="105"/>
      <c r="C449" s="121"/>
      <c r="D449" s="151"/>
      <c r="E449" s="151"/>
      <c r="F449" s="151"/>
      <c r="G449" s="121"/>
      <c r="H449" s="105"/>
      <c r="I449" s="105"/>
      <c r="J449" s="70"/>
      <c r="K449" s="6"/>
      <c r="L449" s="6"/>
      <c r="M449" s="6"/>
      <c r="N449" s="6"/>
      <c r="O449" s="6"/>
      <c r="P449" s="6"/>
      <c r="Q449" s="6"/>
      <c r="R449" s="6"/>
    </row>
    <row r="450" spans="1:18" ht="18" hidden="1" x14ac:dyDescent="0.2">
      <c r="A450" s="71"/>
      <c r="B450" s="105"/>
      <c r="C450" s="121"/>
      <c r="D450" s="151"/>
      <c r="E450" s="151"/>
      <c r="F450" s="151"/>
      <c r="G450" s="121"/>
      <c r="H450" s="105"/>
      <c r="I450" s="105"/>
      <c r="J450" s="70"/>
      <c r="K450" s="6"/>
      <c r="L450" s="6"/>
      <c r="M450" s="6"/>
      <c r="N450" s="6"/>
      <c r="O450" s="6"/>
      <c r="P450" s="6"/>
      <c r="Q450" s="6"/>
      <c r="R450" s="6"/>
    </row>
    <row r="451" spans="1:18" ht="18" hidden="1" x14ac:dyDescent="0.2">
      <c r="A451" s="71"/>
      <c r="B451" s="105"/>
      <c r="C451" s="121"/>
      <c r="D451" s="151"/>
      <c r="E451" s="151"/>
      <c r="F451" s="151"/>
      <c r="G451" s="121"/>
      <c r="H451" s="105"/>
      <c r="I451" s="105"/>
      <c r="J451" s="70"/>
      <c r="K451" s="6"/>
      <c r="L451" s="6"/>
      <c r="M451" s="6"/>
      <c r="N451" s="6"/>
      <c r="O451" s="6"/>
      <c r="P451" s="6"/>
      <c r="Q451" s="6"/>
      <c r="R451" s="6"/>
    </row>
    <row r="452" spans="1:18" ht="18" hidden="1" x14ac:dyDescent="0.2">
      <c r="A452" s="71"/>
      <c r="B452" s="105"/>
      <c r="C452" s="121"/>
      <c r="D452" s="151"/>
      <c r="E452" s="151"/>
      <c r="F452" s="151"/>
      <c r="G452" s="121"/>
      <c r="H452" s="105"/>
      <c r="I452" s="105"/>
      <c r="J452" s="70"/>
      <c r="K452" s="6"/>
      <c r="L452" s="6"/>
      <c r="M452" s="6"/>
      <c r="N452" s="6"/>
      <c r="O452" s="6"/>
      <c r="P452" s="6"/>
      <c r="Q452" s="6"/>
      <c r="R452" s="6"/>
    </row>
    <row r="453" spans="1:18" ht="18" hidden="1" x14ac:dyDescent="0.2">
      <c r="A453" s="71"/>
      <c r="B453" s="105"/>
      <c r="C453" s="121"/>
      <c r="D453" s="151"/>
      <c r="E453" s="151"/>
      <c r="F453" s="151"/>
      <c r="G453" s="121"/>
      <c r="H453" s="105"/>
      <c r="I453" s="105"/>
      <c r="J453" s="70"/>
      <c r="K453" s="6"/>
      <c r="L453" s="6"/>
      <c r="M453" s="6"/>
      <c r="N453" s="6"/>
      <c r="O453" s="6"/>
      <c r="P453" s="6"/>
      <c r="Q453" s="6"/>
      <c r="R453" s="6"/>
    </row>
    <row r="454" spans="1:18" ht="18" hidden="1" x14ac:dyDescent="0.2">
      <c r="A454" s="71"/>
      <c r="B454" s="105"/>
      <c r="C454" s="121"/>
      <c r="D454" s="151"/>
      <c r="E454" s="151"/>
      <c r="F454" s="151"/>
      <c r="G454" s="121"/>
      <c r="H454" s="105"/>
      <c r="I454" s="105"/>
      <c r="J454" s="70"/>
      <c r="K454" s="6"/>
      <c r="L454" s="6"/>
      <c r="M454" s="6"/>
      <c r="N454" s="6"/>
      <c r="O454" s="6"/>
      <c r="P454" s="6"/>
      <c r="Q454" s="6"/>
      <c r="R454" s="6"/>
    </row>
    <row r="455" spans="1:18" ht="18" hidden="1" x14ac:dyDescent="0.2">
      <c r="A455" s="71"/>
      <c r="B455" s="105"/>
      <c r="C455" s="121"/>
      <c r="D455" s="151"/>
      <c r="E455" s="151"/>
      <c r="F455" s="151"/>
      <c r="G455" s="121"/>
      <c r="H455" s="105"/>
      <c r="I455" s="105"/>
      <c r="J455" s="70"/>
      <c r="K455" s="6"/>
      <c r="L455" s="6"/>
      <c r="M455" s="6"/>
      <c r="N455" s="6"/>
      <c r="O455" s="6"/>
      <c r="P455" s="6"/>
      <c r="Q455" s="6"/>
      <c r="R455" s="6"/>
    </row>
    <row r="456" spans="1:18" ht="18" hidden="1" x14ac:dyDescent="0.2">
      <c r="A456" s="71"/>
      <c r="B456" s="105"/>
      <c r="C456" s="121"/>
      <c r="D456" s="151"/>
      <c r="E456" s="151"/>
      <c r="F456" s="151"/>
      <c r="G456" s="121"/>
      <c r="H456" s="105"/>
      <c r="I456" s="105"/>
      <c r="J456" s="70"/>
      <c r="K456" s="6"/>
      <c r="L456" s="6"/>
      <c r="M456" s="6"/>
      <c r="N456" s="6"/>
      <c r="O456" s="6"/>
      <c r="P456" s="6"/>
      <c r="Q456" s="6"/>
      <c r="R456" s="6"/>
    </row>
    <row r="457" spans="1:18" ht="18" hidden="1" x14ac:dyDescent="0.2">
      <c r="A457" s="71"/>
      <c r="B457" s="105"/>
      <c r="C457" s="121"/>
      <c r="D457" s="151"/>
      <c r="E457" s="151"/>
      <c r="F457" s="151"/>
      <c r="G457" s="121"/>
      <c r="H457" s="105"/>
      <c r="I457" s="105"/>
      <c r="J457" s="70"/>
      <c r="K457" s="6"/>
      <c r="L457" s="6"/>
      <c r="M457" s="6"/>
      <c r="N457" s="6"/>
      <c r="O457" s="6"/>
      <c r="P457" s="6"/>
      <c r="Q457" s="6"/>
      <c r="R457" s="6"/>
    </row>
    <row r="458" spans="1:18" ht="18" hidden="1" x14ac:dyDescent="0.2">
      <c r="A458" s="71"/>
      <c r="B458" s="105"/>
      <c r="C458" s="121"/>
      <c r="D458" s="151"/>
      <c r="E458" s="151"/>
      <c r="F458" s="151"/>
      <c r="G458" s="121"/>
      <c r="H458" s="105"/>
      <c r="I458" s="105"/>
      <c r="J458" s="70"/>
      <c r="K458" s="6"/>
      <c r="L458" s="6"/>
      <c r="M458" s="6"/>
      <c r="N458" s="6"/>
      <c r="O458" s="6"/>
      <c r="P458" s="6"/>
      <c r="Q458" s="6"/>
      <c r="R458" s="6"/>
    </row>
    <row r="459" spans="1:18" ht="18" hidden="1" x14ac:dyDescent="0.2">
      <c r="A459" s="71"/>
      <c r="B459" s="105"/>
      <c r="C459" s="121"/>
      <c r="D459" s="151"/>
      <c r="E459" s="151"/>
      <c r="F459" s="151"/>
      <c r="G459" s="121"/>
      <c r="H459" s="105"/>
      <c r="I459" s="105"/>
      <c r="J459" s="70"/>
      <c r="K459" s="6"/>
      <c r="L459" s="6"/>
      <c r="M459" s="6"/>
      <c r="N459" s="6"/>
      <c r="O459" s="6"/>
      <c r="P459" s="6"/>
      <c r="Q459" s="6"/>
      <c r="R459" s="6"/>
    </row>
    <row r="460" spans="1:18" ht="18" hidden="1" x14ac:dyDescent="0.2">
      <c r="A460" s="71"/>
      <c r="B460" s="105"/>
      <c r="C460" s="121"/>
      <c r="D460" s="151"/>
      <c r="E460" s="151"/>
      <c r="F460" s="151"/>
      <c r="G460" s="121"/>
      <c r="H460" s="105"/>
      <c r="I460" s="105"/>
      <c r="J460" s="70"/>
      <c r="K460" s="6"/>
      <c r="L460" s="6"/>
      <c r="M460" s="6"/>
      <c r="N460" s="6"/>
      <c r="O460" s="6"/>
      <c r="P460" s="6"/>
      <c r="Q460" s="6"/>
      <c r="R460" s="6"/>
    </row>
    <row r="461" spans="1:18" ht="18" hidden="1" x14ac:dyDescent="0.2">
      <c r="A461" s="71"/>
      <c r="B461" s="105"/>
      <c r="C461" s="121"/>
      <c r="D461" s="151"/>
      <c r="E461" s="151"/>
      <c r="F461" s="151"/>
      <c r="G461" s="121"/>
      <c r="H461" s="105"/>
      <c r="I461" s="105"/>
      <c r="J461" s="70"/>
      <c r="K461" s="6"/>
      <c r="L461" s="6"/>
      <c r="M461" s="6"/>
      <c r="N461" s="6"/>
      <c r="O461" s="6"/>
      <c r="P461" s="6"/>
      <c r="Q461" s="6"/>
      <c r="R461" s="6"/>
    </row>
    <row r="462" spans="1:18" ht="18" hidden="1" x14ac:dyDescent="0.2">
      <c r="A462" s="71"/>
      <c r="B462" s="105"/>
      <c r="C462" s="121"/>
      <c r="D462" s="151"/>
      <c r="E462" s="151"/>
      <c r="F462" s="151"/>
      <c r="G462" s="121"/>
      <c r="H462" s="105"/>
      <c r="I462" s="105"/>
      <c r="J462" s="70"/>
      <c r="K462" s="6"/>
      <c r="L462" s="6"/>
      <c r="M462" s="6"/>
      <c r="N462" s="6"/>
      <c r="O462" s="6"/>
      <c r="P462" s="6"/>
      <c r="Q462" s="6"/>
      <c r="R462" s="6"/>
    </row>
    <row r="463" spans="1:18" ht="18" hidden="1" x14ac:dyDescent="0.2">
      <c r="A463" s="71"/>
      <c r="B463" s="105"/>
      <c r="C463" s="121"/>
      <c r="D463" s="151"/>
      <c r="E463" s="151"/>
      <c r="F463" s="151"/>
      <c r="G463" s="121"/>
      <c r="H463" s="105"/>
      <c r="I463" s="105"/>
      <c r="J463" s="70"/>
      <c r="K463" s="6"/>
      <c r="L463" s="6"/>
      <c r="M463" s="6"/>
      <c r="N463" s="6"/>
      <c r="O463" s="6"/>
      <c r="P463" s="6"/>
      <c r="Q463" s="6"/>
      <c r="R463" s="6"/>
    </row>
    <row r="464" spans="1:18" ht="18" hidden="1" x14ac:dyDescent="0.2">
      <c r="A464" s="71"/>
      <c r="B464" s="105"/>
      <c r="C464" s="121"/>
      <c r="D464" s="151"/>
      <c r="E464" s="151"/>
      <c r="F464" s="151"/>
      <c r="G464" s="121"/>
      <c r="H464" s="105"/>
      <c r="I464" s="105"/>
      <c r="J464" s="70"/>
      <c r="K464" s="6"/>
      <c r="L464" s="6"/>
      <c r="M464" s="6"/>
      <c r="N464" s="6"/>
      <c r="O464" s="6"/>
      <c r="P464" s="6"/>
      <c r="Q464" s="6"/>
      <c r="R464" s="6"/>
    </row>
    <row r="465" spans="1:18" ht="18" hidden="1" x14ac:dyDescent="0.2">
      <c r="A465" s="71"/>
      <c r="B465" s="105"/>
      <c r="C465" s="121"/>
      <c r="D465" s="151"/>
      <c r="E465" s="151"/>
      <c r="F465" s="151"/>
      <c r="G465" s="121"/>
      <c r="H465" s="105"/>
      <c r="I465" s="105"/>
      <c r="J465" s="70"/>
      <c r="K465" s="6"/>
      <c r="L465" s="6"/>
      <c r="M465" s="6"/>
      <c r="N465" s="6"/>
      <c r="O465" s="6"/>
      <c r="P465" s="6"/>
      <c r="Q465" s="6"/>
      <c r="R465" s="6"/>
    </row>
    <row r="466" spans="1:18" ht="18" hidden="1" x14ac:dyDescent="0.2">
      <c r="A466" s="71"/>
      <c r="B466" s="105"/>
      <c r="C466" s="121"/>
      <c r="D466" s="151"/>
      <c r="E466" s="151"/>
      <c r="F466" s="151"/>
      <c r="G466" s="121"/>
      <c r="H466" s="105"/>
      <c r="I466" s="105"/>
      <c r="J466" s="70"/>
      <c r="K466" s="6"/>
      <c r="L466" s="6"/>
      <c r="M466" s="6"/>
      <c r="N466" s="6"/>
      <c r="O466" s="6"/>
      <c r="P466" s="6"/>
      <c r="Q466" s="6"/>
      <c r="R466" s="6"/>
    </row>
    <row r="467" spans="1:18" ht="18" hidden="1" x14ac:dyDescent="0.2">
      <c r="A467" s="71"/>
      <c r="B467" s="105"/>
      <c r="C467" s="121"/>
      <c r="D467" s="151"/>
      <c r="E467" s="151"/>
      <c r="F467" s="151"/>
      <c r="G467" s="121"/>
      <c r="H467" s="105"/>
      <c r="I467" s="105"/>
      <c r="J467" s="70"/>
      <c r="K467" s="6"/>
      <c r="L467" s="6"/>
      <c r="M467" s="6"/>
      <c r="N467" s="6"/>
      <c r="O467" s="6"/>
      <c r="P467" s="6"/>
      <c r="Q467" s="6"/>
      <c r="R467" s="6"/>
    </row>
    <row r="468" spans="1:18" ht="18" hidden="1" x14ac:dyDescent="0.2">
      <c r="A468" s="71"/>
      <c r="B468" s="105"/>
      <c r="C468" s="121"/>
      <c r="D468" s="151"/>
      <c r="E468" s="151"/>
      <c r="F468" s="151"/>
      <c r="G468" s="121"/>
      <c r="H468" s="105"/>
      <c r="I468" s="105"/>
      <c r="J468" s="70"/>
      <c r="K468" s="6"/>
      <c r="L468" s="6"/>
      <c r="M468" s="6"/>
      <c r="N468" s="6"/>
      <c r="O468" s="6"/>
      <c r="P468" s="6"/>
      <c r="Q468" s="6"/>
      <c r="R468" s="6"/>
    </row>
    <row r="469" spans="1:18" ht="18" hidden="1" x14ac:dyDescent="0.2">
      <c r="A469" s="71"/>
      <c r="B469" s="105"/>
      <c r="C469" s="121"/>
      <c r="D469" s="151"/>
      <c r="E469" s="151"/>
      <c r="F469" s="151"/>
      <c r="G469" s="121"/>
      <c r="H469" s="105"/>
      <c r="I469" s="105"/>
      <c r="J469" s="70"/>
      <c r="K469" s="6"/>
      <c r="L469" s="6"/>
      <c r="M469" s="6"/>
      <c r="N469" s="6"/>
      <c r="O469" s="6"/>
      <c r="P469" s="6"/>
      <c r="Q469" s="6"/>
      <c r="R469" s="6"/>
    </row>
    <row r="470" spans="1:18" ht="18" hidden="1" x14ac:dyDescent="0.2">
      <c r="A470" s="71"/>
      <c r="B470" s="105"/>
      <c r="C470" s="121"/>
      <c r="D470" s="151"/>
      <c r="E470" s="151"/>
      <c r="F470" s="151"/>
      <c r="G470" s="121"/>
      <c r="H470" s="105"/>
      <c r="I470" s="105"/>
      <c r="J470" s="70"/>
      <c r="K470" s="6"/>
      <c r="L470" s="6"/>
      <c r="M470" s="6"/>
      <c r="N470" s="6"/>
      <c r="O470" s="6"/>
      <c r="P470" s="6"/>
      <c r="Q470" s="6"/>
      <c r="R470" s="6"/>
    </row>
    <row r="471" spans="1:18" ht="18" hidden="1" x14ac:dyDescent="0.2">
      <c r="A471" s="71"/>
      <c r="B471" s="105"/>
      <c r="C471" s="121"/>
      <c r="D471" s="151"/>
      <c r="E471" s="151"/>
      <c r="F471" s="151"/>
      <c r="G471" s="121"/>
      <c r="H471" s="105"/>
      <c r="I471" s="105"/>
      <c r="J471" s="70"/>
      <c r="K471" s="6"/>
      <c r="L471" s="6"/>
      <c r="M471" s="6"/>
      <c r="N471" s="6"/>
      <c r="O471" s="6"/>
      <c r="P471" s="6"/>
      <c r="Q471" s="6"/>
      <c r="R471" s="6"/>
    </row>
    <row r="472" spans="1:18" ht="18" hidden="1" x14ac:dyDescent="0.2">
      <c r="A472" s="71"/>
      <c r="B472" s="105"/>
      <c r="C472" s="121"/>
      <c r="D472" s="151"/>
      <c r="E472" s="151"/>
      <c r="F472" s="151"/>
      <c r="G472" s="121"/>
      <c r="H472" s="105"/>
      <c r="I472" s="105"/>
      <c r="J472" s="70"/>
      <c r="K472" s="6"/>
      <c r="L472" s="6"/>
      <c r="M472" s="6"/>
      <c r="N472" s="6"/>
      <c r="O472" s="6"/>
      <c r="P472" s="6"/>
      <c r="Q472" s="6"/>
      <c r="R472" s="6"/>
    </row>
    <row r="473" spans="1:18" ht="18" hidden="1" x14ac:dyDescent="0.2">
      <c r="A473" s="71"/>
      <c r="B473" s="105"/>
      <c r="C473" s="121"/>
      <c r="D473" s="151"/>
      <c r="E473" s="151"/>
      <c r="F473" s="151"/>
      <c r="G473" s="121"/>
      <c r="H473" s="105"/>
      <c r="I473" s="105"/>
      <c r="J473" s="70"/>
      <c r="K473" s="6"/>
      <c r="L473" s="6"/>
      <c r="M473" s="6"/>
      <c r="N473" s="6"/>
      <c r="O473" s="6"/>
      <c r="P473" s="6"/>
      <c r="Q473" s="6"/>
      <c r="R473" s="6"/>
    </row>
    <row r="474" spans="1:18" ht="18" hidden="1" x14ac:dyDescent="0.2">
      <c r="A474" s="71"/>
      <c r="B474" s="105"/>
      <c r="C474" s="121"/>
      <c r="D474" s="151"/>
      <c r="E474" s="151"/>
      <c r="F474" s="151"/>
      <c r="G474" s="121"/>
      <c r="H474" s="105"/>
      <c r="I474" s="105"/>
      <c r="J474" s="70"/>
      <c r="K474" s="6"/>
      <c r="L474" s="6"/>
      <c r="M474" s="6"/>
      <c r="N474" s="6"/>
      <c r="O474" s="6"/>
      <c r="P474" s="6"/>
      <c r="Q474" s="6"/>
      <c r="R474" s="6"/>
    </row>
    <row r="475" spans="1:18" ht="18" hidden="1" x14ac:dyDescent="0.2">
      <c r="A475" s="71"/>
      <c r="B475" s="105"/>
      <c r="C475" s="121"/>
      <c r="D475" s="151"/>
      <c r="E475" s="151"/>
      <c r="F475" s="151"/>
      <c r="G475" s="121"/>
      <c r="H475" s="105"/>
      <c r="I475" s="105"/>
      <c r="J475" s="70"/>
      <c r="K475" s="6"/>
      <c r="L475" s="6"/>
      <c r="M475" s="6"/>
      <c r="N475" s="6"/>
      <c r="O475" s="6"/>
      <c r="P475" s="6"/>
      <c r="Q475" s="6"/>
      <c r="R475" s="6"/>
    </row>
    <row r="476" spans="1:18" ht="18" hidden="1" x14ac:dyDescent="0.2">
      <c r="A476" s="71"/>
      <c r="B476" s="105"/>
      <c r="C476" s="121"/>
      <c r="D476" s="151"/>
      <c r="E476" s="151"/>
      <c r="F476" s="151"/>
      <c r="G476" s="121"/>
      <c r="H476" s="105"/>
      <c r="I476" s="105"/>
      <c r="J476" s="70"/>
      <c r="K476" s="6"/>
      <c r="L476" s="6"/>
      <c r="M476" s="6"/>
      <c r="N476" s="6"/>
      <c r="O476" s="6"/>
      <c r="P476" s="6"/>
      <c r="Q476" s="6"/>
      <c r="R476" s="6"/>
    </row>
    <row r="477" spans="1:18" ht="18" hidden="1" x14ac:dyDescent="0.2">
      <c r="A477" s="71"/>
      <c r="B477" s="105"/>
      <c r="C477" s="121"/>
      <c r="D477" s="151"/>
      <c r="E477" s="151"/>
      <c r="F477" s="151"/>
      <c r="G477" s="121"/>
      <c r="H477" s="105"/>
      <c r="I477" s="105"/>
      <c r="J477" s="70"/>
      <c r="K477" s="6"/>
      <c r="L477" s="6"/>
      <c r="M477" s="6"/>
      <c r="N477" s="6"/>
      <c r="O477" s="6"/>
      <c r="P477" s="6"/>
      <c r="Q477" s="6"/>
      <c r="R477" s="6"/>
    </row>
    <row r="478" spans="1:18" ht="18" hidden="1" x14ac:dyDescent="0.2">
      <c r="A478" s="71"/>
      <c r="B478" s="105"/>
      <c r="C478" s="121"/>
      <c r="D478" s="151"/>
      <c r="E478" s="151"/>
      <c r="F478" s="151"/>
      <c r="G478" s="121"/>
      <c r="H478" s="105"/>
      <c r="I478" s="105"/>
      <c r="J478" s="70"/>
      <c r="K478" s="6"/>
      <c r="L478" s="6"/>
      <c r="M478" s="6"/>
      <c r="N478" s="6"/>
      <c r="O478" s="6"/>
      <c r="P478" s="6"/>
      <c r="Q478" s="6"/>
      <c r="R478" s="6"/>
    </row>
    <row r="479" spans="1:18" ht="18" hidden="1" x14ac:dyDescent="0.2">
      <c r="A479" s="71"/>
      <c r="B479" s="105"/>
      <c r="C479" s="121"/>
      <c r="D479" s="151"/>
      <c r="E479" s="151"/>
      <c r="F479" s="151"/>
      <c r="G479" s="121"/>
      <c r="H479" s="105"/>
      <c r="I479" s="105"/>
      <c r="J479" s="70"/>
      <c r="K479" s="6"/>
      <c r="L479" s="6"/>
      <c r="M479" s="6"/>
      <c r="N479" s="6"/>
      <c r="O479" s="6"/>
      <c r="P479" s="6"/>
      <c r="Q479" s="6"/>
      <c r="R479" s="6"/>
    </row>
    <row r="480" spans="1:18" ht="18" hidden="1" x14ac:dyDescent="0.2">
      <c r="A480" s="71"/>
      <c r="B480" s="105"/>
      <c r="C480" s="121"/>
      <c r="D480" s="151"/>
      <c r="E480" s="151"/>
      <c r="F480" s="151"/>
      <c r="G480" s="121"/>
      <c r="H480" s="105"/>
      <c r="I480" s="105"/>
      <c r="J480" s="70"/>
      <c r="K480" s="6"/>
      <c r="L480" s="6"/>
      <c r="M480" s="6"/>
      <c r="N480" s="6"/>
      <c r="O480" s="6"/>
      <c r="P480" s="6"/>
      <c r="Q480" s="6"/>
      <c r="R480" s="6"/>
    </row>
    <row r="481" spans="1:18" ht="18" hidden="1" x14ac:dyDescent="0.2">
      <c r="A481" s="71"/>
      <c r="B481" s="105"/>
      <c r="C481" s="121"/>
      <c r="D481" s="151"/>
      <c r="E481" s="151"/>
      <c r="F481" s="151"/>
      <c r="G481" s="121"/>
      <c r="H481" s="105"/>
      <c r="I481" s="105"/>
      <c r="J481" s="70"/>
      <c r="K481" s="6"/>
      <c r="L481" s="6"/>
      <c r="M481" s="6"/>
      <c r="N481" s="6"/>
      <c r="O481" s="6"/>
      <c r="P481" s="6"/>
      <c r="Q481" s="6"/>
      <c r="R481" s="6"/>
    </row>
    <row r="482" spans="1:18" ht="18" hidden="1" x14ac:dyDescent="0.2">
      <c r="A482" s="71"/>
      <c r="B482" s="105"/>
      <c r="C482" s="121"/>
      <c r="D482" s="151"/>
      <c r="E482" s="151"/>
      <c r="F482" s="151"/>
      <c r="G482" s="121"/>
      <c r="H482" s="105"/>
      <c r="I482" s="105"/>
      <c r="J482" s="70"/>
      <c r="K482" s="6"/>
      <c r="L482" s="6"/>
      <c r="M482" s="6"/>
      <c r="N482" s="6"/>
      <c r="O482" s="6"/>
      <c r="P482" s="6"/>
      <c r="Q482" s="6"/>
      <c r="R482" s="6"/>
    </row>
    <row r="483" spans="1:18" ht="18" hidden="1" x14ac:dyDescent="0.2">
      <c r="A483" s="71"/>
      <c r="B483" s="105"/>
      <c r="C483" s="121"/>
      <c r="D483" s="151"/>
      <c r="E483" s="151"/>
      <c r="F483" s="151"/>
      <c r="G483" s="121"/>
      <c r="H483" s="105"/>
      <c r="I483" s="105"/>
      <c r="J483" s="70"/>
      <c r="K483" s="6"/>
      <c r="L483" s="6"/>
      <c r="M483" s="6"/>
      <c r="N483" s="6"/>
      <c r="O483" s="6"/>
      <c r="P483" s="6"/>
      <c r="Q483" s="6"/>
      <c r="R483" s="6"/>
    </row>
    <row r="484" spans="1:18" ht="18" hidden="1" x14ac:dyDescent="0.2">
      <c r="A484" s="71"/>
      <c r="B484" s="105"/>
      <c r="C484" s="121"/>
      <c r="D484" s="151"/>
      <c r="E484" s="151"/>
      <c r="F484" s="151"/>
      <c r="G484" s="121"/>
      <c r="H484" s="105"/>
      <c r="I484" s="105"/>
      <c r="J484" s="70"/>
      <c r="K484" s="6"/>
      <c r="L484" s="6"/>
      <c r="M484" s="6"/>
      <c r="N484" s="6"/>
      <c r="O484" s="6"/>
      <c r="P484" s="6"/>
      <c r="Q484" s="6"/>
      <c r="R484" s="6"/>
    </row>
    <row r="485" spans="1:18" ht="18" hidden="1" x14ac:dyDescent="0.2">
      <c r="A485" s="71"/>
      <c r="B485" s="105"/>
      <c r="C485" s="121"/>
      <c r="D485" s="151"/>
      <c r="E485" s="151"/>
      <c r="F485" s="151"/>
      <c r="G485" s="121"/>
      <c r="H485" s="105"/>
      <c r="I485" s="105"/>
      <c r="J485" s="70"/>
      <c r="K485" s="6"/>
      <c r="L485" s="6"/>
      <c r="M485" s="6"/>
      <c r="N485" s="6"/>
      <c r="O485" s="6"/>
      <c r="P485" s="6"/>
      <c r="Q485" s="6"/>
      <c r="R485" s="6"/>
    </row>
    <row r="486" spans="1:18" ht="18" hidden="1" x14ac:dyDescent="0.2">
      <c r="A486" s="71"/>
      <c r="B486" s="105"/>
      <c r="C486" s="121"/>
      <c r="D486" s="151"/>
      <c r="E486" s="151"/>
      <c r="F486" s="151"/>
      <c r="G486" s="121"/>
      <c r="H486" s="105"/>
      <c r="I486" s="105"/>
      <c r="J486" s="70"/>
      <c r="K486" s="6"/>
      <c r="L486" s="6"/>
      <c r="M486" s="6"/>
      <c r="N486" s="6"/>
      <c r="O486" s="6"/>
      <c r="P486" s="6"/>
      <c r="Q486" s="6"/>
      <c r="R486" s="6"/>
    </row>
    <row r="487" spans="1:18" ht="18" hidden="1" x14ac:dyDescent="0.2">
      <c r="A487" s="71"/>
      <c r="B487" s="105"/>
      <c r="C487" s="121"/>
      <c r="D487" s="151"/>
      <c r="E487" s="151"/>
      <c r="F487" s="151"/>
      <c r="G487" s="121"/>
      <c r="H487" s="105"/>
      <c r="I487" s="105"/>
      <c r="J487" s="70"/>
      <c r="K487" s="6"/>
      <c r="L487" s="6"/>
      <c r="M487" s="6"/>
      <c r="N487" s="6"/>
      <c r="O487" s="6"/>
      <c r="P487" s="6"/>
      <c r="Q487" s="6"/>
      <c r="R487" s="6"/>
    </row>
    <row r="488" spans="1:18" ht="18" hidden="1" x14ac:dyDescent="0.2">
      <c r="A488" s="71"/>
      <c r="B488" s="105"/>
      <c r="C488" s="121"/>
      <c r="D488" s="151"/>
      <c r="E488" s="151"/>
      <c r="F488" s="151"/>
      <c r="G488" s="121"/>
      <c r="H488" s="105"/>
      <c r="I488" s="105"/>
      <c r="J488" s="70"/>
      <c r="K488" s="6"/>
      <c r="L488" s="6"/>
      <c r="M488" s="6"/>
      <c r="N488" s="6"/>
      <c r="O488" s="6"/>
      <c r="P488" s="6"/>
      <c r="Q488" s="6"/>
      <c r="R488" s="6"/>
    </row>
    <row r="489" spans="1:18" ht="18" hidden="1" x14ac:dyDescent="0.2">
      <c r="A489" s="71"/>
      <c r="B489" s="105"/>
      <c r="C489" s="121"/>
      <c r="D489" s="151"/>
      <c r="E489" s="151"/>
      <c r="F489" s="151"/>
      <c r="G489" s="121"/>
      <c r="H489" s="105"/>
      <c r="I489" s="105"/>
      <c r="J489" s="70"/>
      <c r="K489" s="6"/>
      <c r="L489" s="6"/>
      <c r="M489" s="6"/>
      <c r="N489" s="6"/>
      <c r="O489" s="6"/>
      <c r="P489" s="6"/>
      <c r="Q489" s="6"/>
      <c r="R489" s="6"/>
    </row>
    <row r="490" spans="1:18" ht="18" hidden="1" x14ac:dyDescent="0.2">
      <c r="A490" s="71"/>
      <c r="B490" s="105"/>
      <c r="C490" s="121"/>
      <c r="D490" s="151"/>
      <c r="E490" s="151"/>
      <c r="F490" s="151"/>
      <c r="G490" s="121"/>
      <c r="H490" s="105"/>
      <c r="I490" s="105"/>
      <c r="J490" s="70"/>
      <c r="K490" s="6"/>
      <c r="L490" s="6"/>
      <c r="M490" s="6"/>
      <c r="N490" s="6"/>
      <c r="O490" s="6"/>
      <c r="P490" s="6"/>
      <c r="Q490" s="6"/>
      <c r="R490" s="6"/>
    </row>
    <row r="491" spans="1:18" ht="18" hidden="1" x14ac:dyDescent="0.2">
      <c r="A491" s="71"/>
      <c r="B491" s="105"/>
      <c r="C491" s="121"/>
      <c r="D491" s="151"/>
      <c r="E491" s="151"/>
      <c r="F491" s="151"/>
      <c r="G491" s="121"/>
      <c r="H491" s="105"/>
      <c r="I491" s="105"/>
      <c r="J491" s="70"/>
      <c r="K491" s="6"/>
      <c r="L491" s="6"/>
      <c r="M491" s="6"/>
      <c r="N491" s="6"/>
      <c r="O491" s="6"/>
      <c r="P491" s="6"/>
      <c r="Q491" s="6"/>
      <c r="R491" s="6"/>
    </row>
    <row r="492" spans="1:18" ht="18" hidden="1" x14ac:dyDescent="0.2">
      <c r="A492" s="71"/>
      <c r="B492" s="105"/>
      <c r="C492" s="121"/>
      <c r="D492" s="151"/>
      <c r="E492" s="151"/>
      <c r="F492" s="151"/>
      <c r="G492" s="121"/>
      <c r="H492" s="105"/>
      <c r="I492" s="105"/>
      <c r="J492" s="70"/>
      <c r="K492" s="6"/>
      <c r="L492" s="6"/>
      <c r="M492" s="6"/>
      <c r="N492" s="6"/>
      <c r="O492" s="6"/>
      <c r="P492" s="6"/>
      <c r="Q492" s="6"/>
      <c r="R492" s="6"/>
    </row>
    <row r="493" spans="1:18" ht="18" hidden="1" x14ac:dyDescent="0.2">
      <c r="A493" s="71"/>
      <c r="B493" s="105"/>
      <c r="C493" s="121"/>
      <c r="D493" s="151"/>
      <c r="E493" s="151"/>
      <c r="F493" s="151"/>
      <c r="G493" s="121"/>
      <c r="H493" s="105"/>
      <c r="I493" s="105"/>
      <c r="J493" s="70"/>
      <c r="K493" s="6"/>
      <c r="L493" s="6"/>
      <c r="M493" s="6"/>
      <c r="N493" s="6"/>
      <c r="O493" s="6"/>
      <c r="P493" s="6"/>
      <c r="Q493" s="6"/>
      <c r="R493" s="6"/>
    </row>
    <row r="494" spans="1:18" ht="18" hidden="1" x14ac:dyDescent="0.2">
      <c r="A494" s="71"/>
      <c r="B494" s="105"/>
      <c r="C494" s="121"/>
      <c r="D494" s="151"/>
      <c r="E494" s="151"/>
      <c r="F494" s="151"/>
      <c r="G494" s="121"/>
      <c r="H494" s="105"/>
      <c r="I494" s="105"/>
      <c r="J494" s="70"/>
      <c r="K494" s="6"/>
      <c r="L494" s="6"/>
      <c r="M494" s="6"/>
      <c r="N494" s="6"/>
      <c r="O494" s="6"/>
      <c r="P494" s="6"/>
      <c r="Q494" s="6"/>
      <c r="R494" s="6"/>
    </row>
    <row r="495" spans="1:18" ht="18" hidden="1" x14ac:dyDescent="0.2">
      <c r="A495" s="71"/>
      <c r="B495" s="105"/>
      <c r="C495" s="121"/>
      <c r="D495" s="151"/>
      <c r="E495" s="151"/>
      <c r="F495" s="151"/>
      <c r="G495" s="121"/>
      <c r="H495" s="105"/>
      <c r="I495" s="105"/>
      <c r="J495" s="70"/>
      <c r="K495" s="6"/>
      <c r="L495" s="6"/>
      <c r="M495" s="6"/>
      <c r="N495" s="6"/>
      <c r="O495" s="6"/>
      <c r="P495" s="6"/>
      <c r="Q495" s="6"/>
      <c r="R495" s="6"/>
    </row>
    <row r="496" spans="1:18" ht="18" hidden="1" x14ac:dyDescent="0.2">
      <c r="A496" s="71"/>
      <c r="B496" s="105"/>
      <c r="C496" s="121"/>
      <c r="D496" s="151"/>
      <c r="E496" s="151"/>
      <c r="F496" s="151"/>
      <c r="G496" s="121"/>
      <c r="H496" s="105"/>
      <c r="I496" s="105"/>
      <c r="J496" s="70"/>
      <c r="K496" s="6"/>
      <c r="L496" s="6"/>
      <c r="M496" s="6"/>
      <c r="N496" s="6"/>
      <c r="O496" s="6"/>
      <c r="P496" s="6"/>
      <c r="Q496" s="6"/>
      <c r="R496" s="6"/>
    </row>
    <row r="497" spans="1:18" ht="18" hidden="1" x14ac:dyDescent="0.2">
      <c r="A497" s="71"/>
      <c r="B497" s="105"/>
      <c r="C497" s="121"/>
      <c r="D497" s="151"/>
      <c r="E497" s="151"/>
      <c r="F497" s="151"/>
      <c r="G497" s="121"/>
      <c r="H497" s="105"/>
      <c r="I497" s="105"/>
      <c r="J497" s="70"/>
      <c r="K497" s="6"/>
      <c r="L497" s="6"/>
      <c r="M497" s="6"/>
      <c r="N497" s="6"/>
      <c r="O497" s="6"/>
      <c r="P497" s="6"/>
      <c r="Q497" s="6"/>
      <c r="R497" s="6"/>
    </row>
    <row r="498" spans="1:18" ht="18" hidden="1" x14ac:dyDescent="0.2">
      <c r="A498" s="71"/>
      <c r="B498" s="105"/>
      <c r="C498" s="121"/>
      <c r="D498" s="151"/>
      <c r="E498" s="151"/>
      <c r="F498" s="151"/>
      <c r="G498" s="121"/>
      <c r="H498" s="105"/>
      <c r="I498" s="105"/>
      <c r="J498" s="70"/>
      <c r="K498" s="6"/>
      <c r="L498" s="6"/>
      <c r="M498" s="6"/>
      <c r="N498" s="6"/>
      <c r="O498" s="6"/>
      <c r="P498" s="6"/>
      <c r="Q498" s="6"/>
      <c r="R498" s="6"/>
    </row>
    <row r="499" spans="1:18" ht="18" hidden="1" x14ac:dyDescent="0.2">
      <c r="A499" s="71"/>
      <c r="B499" s="105"/>
      <c r="C499" s="121"/>
      <c r="D499" s="151"/>
      <c r="E499" s="151"/>
      <c r="F499" s="151"/>
      <c r="G499" s="121"/>
      <c r="H499" s="105"/>
      <c r="I499" s="105"/>
      <c r="J499" s="70"/>
      <c r="K499" s="6"/>
      <c r="L499" s="6"/>
      <c r="M499" s="6"/>
      <c r="N499" s="6"/>
      <c r="O499" s="6"/>
      <c r="P499" s="6"/>
      <c r="Q499" s="6"/>
      <c r="R499" s="6"/>
    </row>
    <row r="500" spans="1:18" ht="18" hidden="1" x14ac:dyDescent="0.2">
      <c r="A500" s="71"/>
      <c r="B500" s="105"/>
      <c r="C500" s="121"/>
      <c r="D500" s="151"/>
      <c r="E500" s="151"/>
      <c r="F500" s="151"/>
      <c r="G500" s="121"/>
      <c r="H500" s="105"/>
      <c r="I500" s="105"/>
      <c r="J500" s="70"/>
      <c r="K500" s="6"/>
      <c r="L500" s="6"/>
      <c r="M500" s="6"/>
      <c r="N500" s="6"/>
      <c r="O500" s="6"/>
      <c r="P500" s="6"/>
      <c r="Q500" s="6"/>
      <c r="R500" s="6"/>
    </row>
    <row r="501" spans="1:18" ht="18" hidden="1" x14ac:dyDescent="0.2">
      <c r="A501" s="71"/>
      <c r="B501" s="105"/>
      <c r="C501" s="121"/>
      <c r="D501" s="151"/>
      <c r="E501" s="151"/>
      <c r="F501" s="151"/>
      <c r="G501" s="121"/>
      <c r="H501" s="105"/>
      <c r="I501" s="105"/>
      <c r="J501" s="70"/>
      <c r="K501" s="6"/>
      <c r="L501" s="6"/>
      <c r="M501" s="6"/>
      <c r="N501" s="6"/>
      <c r="O501" s="6"/>
      <c r="P501" s="6"/>
      <c r="Q501" s="6"/>
      <c r="R501" s="6"/>
    </row>
    <row r="502" spans="1:18" ht="18" hidden="1" x14ac:dyDescent="0.2">
      <c r="A502" s="71"/>
      <c r="B502" s="105"/>
      <c r="C502" s="121"/>
      <c r="D502" s="151"/>
      <c r="E502" s="151"/>
      <c r="F502" s="151"/>
      <c r="G502" s="121"/>
      <c r="H502" s="105"/>
      <c r="I502" s="105"/>
      <c r="J502" s="70"/>
      <c r="K502" s="6"/>
      <c r="L502" s="6"/>
      <c r="M502" s="6"/>
      <c r="N502" s="6"/>
      <c r="O502" s="6"/>
      <c r="P502" s="6"/>
      <c r="Q502" s="6"/>
      <c r="R502" s="6"/>
    </row>
    <row r="503" spans="1:18" ht="18" hidden="1" x14ac:dyDescent="0.2">
      <c r="A503" s="71"/>
      <c r="B503" s="105"/>
      <c r="C503" s="121"/>
      <c r="D503" s="151"/>
      <c r="E503" s="151"/>
      <c r="F503" s="151"/>
      <c r="G503" s="121"/>
      <c r="H503" s="105"/>
      <c r="I503" s="105"/>
      <c r="J503" s="70"/>
      <c r="K503" s="6"/>
      <c r="L503" s="6"/>
      <c r="M503" s="6"/>
      <c r="N503" s="6"/>
      <c r="O503" s="6"/>
      <c r="P503" s="6"/>
      <c r="Q503" s="6"/>
      <c r="R503" s="6"/>
    </row>
    <row r="504" spans="1:18" ht="18" hidden="1" x14ac:dyDescent="0.2">
      <c r="A504" s="71"/>
      <c r="B504" s="105"/>
      <c r="C504" s="121"/>
      <c r="D504" s="151"/>
      <c r="E504" s="151"/>
      <c r="F504" s="151"/>
      <c r="G504" s="121"/>
      <c r="H504" s="105"/>
      <c r="I504" s="105"/>
      <c r="J504" s="70"/>
      <c r="K504" s="6"/>
      <c r="L504" s="6"/>
      <c r="M504" s="6"/>
      <c r="N504" s="6"/>
      <c r="O504" s="6"/>
      <c r="P504" s="6"/>
      <c r="Q504" s="6"/>
      <c r="R504" s="6"/>
    </row>
    <row r="505" spans="1:18" ht="18" hidden="1" x14ac:dyDescent="0.2">
      <c r="A505" s="71"/>
      <c r="B505" s="105"/>
      <c r="C505" s="121"/>
      <c r="D505" s="151"/>
      <c r="E505" s="151"/>
      <c r="F505" s="151"/>
      <c r="G505" s="121"/>
      <c r="H505" s="105"/>
      <c r="I505" s="105"/>
      <c r="J505" s="70"/>
      <c r="K505" s="6"/>
      <c r="L505" s="6"/>
      <c r="M505" s="6"/>
      <c r="N505" s="6"/>
      <c r="O505" s="6"/>
      <c r="P505" s="6"/>
      <c r="Q505" s="6"/>
      <c r="R505" s="6"/>
    </row>
    <row r="506" spans="1:18" ht="18" hidden="1" x14ac:dyDescent="0.2">
      <c r="A506" s="71"/>
      <c r="B506" s="105"/>
      <c r="C506" s="121"/>
      <c r="D506" s="151"/>
      <c r="E506" s="151"/>
      <c r="F506" s="151"/>
      <c r="G506" s="121"/>
      <c r="H506" s="105"/>
      <c r="I506" s="105"/>
      <c r="J506" s="70"/>
      <c r="K506" s="6"/>
      <c r="L506" s="6"/>
      <c r="M506" s="6"/>
      <c r="N506" s="6"/>
      <c r="O506" s="6"/>
      <c r="P506" s="6"/>
      <c r="Q506" s="6"/>
      <c r="R506" s="6"/>
    </row>
    <row r="507" spans="1:18" ht="18" hidden="1" x14ac:dyDescent="0.2">
      <c r="A507" s="71"/>
      <c r="B507" s="105"/>
      <c r="C507" s="121"/>
      <c r="D507" s="151"/>
      <c r="E507" s="151"/>
      <c r="F507" s="151"/>
      <c r="G507" s="121"/>
      <c r="H507" s="105"/>
      <c r="I507" s="105"/>
      <c r="J507" s="70"/>
      <c r="K507" s="6"/>
      <c r="L507" s="6"/>
      <c r="M507" s="6"/>
      <c r="N507" s="6"/>
      <c r="O507" s="6"/>
      <c r="P507" s="6"/>
      <c r="Q507" s="6"/>
      <c r="R507" s="6"/>
    </row>
    <row r="508" spans="1:18" ht="18" hidden="1" x14ac:dyDescent="0.2">
      <c r="A508" s="71"/>
      <c r="B508" s="105"/>
      <c r="C508" s="121"/>
      <c r="D508" s="151"/>
      <c r="E508" s="151"/>
      <c r="F508" s="151"/>
      <c r="G508" s="121"/>
      <c r="H508" s="105"/>
      <c r="I508" s="105"/>
      <c r="J508" s="70"/>
      <c r="K508" s="6"/>
      <c r="L508" s="6"/>
      <c r="M508" s="6"/>
      <c r="N508" s="6"/>
      <c r="O508" s="6"/>
      <c r="P508" s="6"/>
      <c r="Q508" s="6"/>
      <c r="R508" s="6"/>
    </row>
    <row r="509" spans="1:18" ht="18" hidden="1" x14ac:dyDescent="0.2">
      <c r="A509" s="71"/>
      <c r="B509" s="105"/>
      <c r="C509" s="121"/>
      <c r="D509" s="151"/>
      <c r="E509" s="151"/>
      <c r="F509" s="151"/>
      <c r="G509" s="121"/>
      <c r="H509" s="105"/>
      <c r="I509" s="105"/>
      <c r="J509" s="70"/>
      <c r="K509" s="6"/>
      <c r="L509" s="6"/>
      <c r="M509" s="6"/>
      <c r="N509" s="6"/>
      <c r="O509" s="6"/>
      <c r="P509" s="6"/>
      <c r="Q509" s="6"/>
      <c r="R509" s="6"/>
    </row>
    <row r="510" spans="1:18" ht="18" hidden="1" x14ac:dyDescent="0.2">
      <c r="A510" s="71"/>
      <c r="B510" s="105"/>
      <c r="C510" s="121"/>
      <c r="D510" s="151"/>
      <c r="E510" s="151"/>
      <c r="F510" s="151"/>
      <c r="G510" s="121"/>
      <c r="H510" s="105"/>
      <c r="I510" s="105"/>
      <c r="J510" s="70"/>
      <c r="K510" s="6"/>
      <c r="L510" s="6"/>
      <c r="M510" s="6"/>
      <c r="N510" s="6"/>
      <c r="O510" s="6"/>
      <c r="P510" s="6"/>
      <c r="Q510" s="6"/>
      <c r="R510" s="6"/>
    </row>
    <row r="511" spans="1:18" ht="18" hidden="1" x14ac:dyDescent="0.2">
      <c r="A511" s="71"/>
      <c r="B511" s="105"/>
      <c r="C511" s="121"/>
      <c r="D511" s="151"/>
      <c r="E511" s="151"/>
      <c r="F511" s="151"/>
      <c r="G511" s="121"/>
      <c r="H511" s="105"/>
      <c r="I511" s="105"/>
      <c r="J511" s="70"/>
      <c r="K511" s="6"/>
      <c r="L511" s="6"/>
      <c r="M511" s="6"/>
      <c r="N511" s="6"/>
      <c r="O511" s="6"/>
      <c r="P511" s="6"/>
      <c r="Q511" s="6"/>
      <c r="R511" s="6"/>
    </row>
    <row r="512" spans="1:18" ht="18" hidden="1" x14ac:dyDescent="0.2">
      <c r="A512" s="71"/>
      <c r="B512" s="105"/>
      <c r="C512" s="121"/>
      <c r="D512" s="151"/>
      <c r="E512" s="151"/>
      <c r="F512" s="151"/>
      <c r="G512" s="121"/>
      <c r="H512" s="105"/>
      <c r="I512" s="105"/>
      <c r="J512" s="70"/>
      <c r="K512" s="6"/>
      <c r="L512" s="6"/>
      <c r="M512" s="6"/>
      <c r="N512" s="6"/>
      <c r="O512" s="6"/>
      <c r="P512" s="6"/>
      <c r="Q512" s="6"/>
      <c r="R512" s="6"/>
    </row>
    <row r="513" spans="1:18" ht="18" hidden="1" x14ac:dyDescent="0.2">
      <c r="A513" s="71"/>
      <c r="B513" s="105"/>
      <c r="C513" s="121"/>
      <c r="D513" s="151"/>
      <c r="E513" s="151"/>
      <c r="F513" s="151"/>
      <c r="G513" s="121"/>
      <c r="H513" s="105"/>
      <c r="I513" s="105"/>
      <c r="J513" s="70"/>
      <c r="K513" s="6"/>
      <c r="L513" s="6"/>
      <c r="M513" s="6"/>
      <c r="N513" s="6"/>
      <c r="O513" s="6"/>
      <c r="P513" s="6"/>
      <c r="Q513" s="6"/>
      <c r="R513" s="6"/>
    </row>
    <row r="514" spans="1:18" ht="18" hidden="1" x14ac:dyDescent="0.2">
      <c r="A514" s="71"/>
      <c r="B514" s="105"/>
      <c r="C514" s="121"/>
      <c r="D514" s="151"/>
      <c r="E514" s="151"/>
      <c r="F514" s="151"/>
      <c r="G514" s="121"/>
      <c r="H514" s="105"/>
      <c r="I514" s="105"/>
      <c r="J514" s="70"/>
      <c r="K514" s="6"/>
      <c r="L514" s="6"/>
      <c r="M514" s="6"/>
      <c r="N514" s="6"/>
      <c r="O514" s="6"/>
      <c r="P514" s="6"/>
      <c r="Q514" s="6"/>
      <c r="R514" s="6"/>
    </row>
    <row r="515" spans="1:18" ht="18" hidden="1" x14ac:dyDescent="0.2">
      <c r="A515" s="71"/>
      <c r="B515" s="105"/>
      <c r="C515" s="121"/>
      <c r="D515" s="151"/>
      <c r="E515" s="151"/>
      <c r="F515" s="151"/>
      <c r="G515" s="121"/>
      <c r="H515" s="105"/>
      <c r="I515" s="105"/>
      <c r="J515" s="70"/>
      <c r="K515" s="6"/>
      <c r="L515" s="6"/>
      <c r="M515" s="6"/>
      <c r="N515" s="6"/>
      <c r="O515" s="6"/>
      <c r="P515" s="6"/>
      <c r="Q515" s="6"/>
      <c r="R515" s="6"/>
    </row>
    <row r="516" spans="1:18" ht="18" hidden="1" x14ac:dyDescent="0.2">
      <c r="A516" s="71"/>
      <c r="B516" s="105"/>
      <c r="C516" s="121"/>
      <c r="D516" s="151"/>
      <c r="E516" s="151"/>
      <c r="F516" s="151"/>
      <c r="G516" s="121"/>
      <c r="H516" s="105"/>
      <c r="I516" s="105"/>
      <c r="J516" s="70"/>
      <c r="K516" s="6"/>
      <c r="L516" s="6"/>
      <c r="M516" s="6"/>
      <c r="N516" s="6"/>
      <c r="O516" s="6"/>
      <c r="P516" s="6"/>
      <c r="Q516" s="6"/>
      <c r="R516" s="6"/>
    </row>
    <row r="517" spans="1:18" ht="18" hidden="1" x14ac:dyDescent="0.2">
      <c r="A517" s="71"/>
      <c r="B517" s="105"/>
      <c r="C517" s="121"/>
      <c r="D517" s="151"/>
      <c r="E517" s="151"/>
      <c r="F517" s="151"/>
      <c r="G517" s="121"/>
      <c r="H517" s="105"/>
      <c r="I517" s="105"/>
      <c r="J517" s="70"/>
      <c r="K517" s="6"/>
      <c r="L517" s="6"/>
      <c r="M517" s="6"/>
      <c r="N517" s="6"/>
      <c r="O517" s="6"/>
      <c r="P517" s="6"/>
      <c r="Q517" s="6"/>
      <c r="R517" s="6"/>
    </row>
    <row r="518" spans="1:18" ht="18" hidden="1" x14ac:dyDescent="0.2">
      <c r="A518" s="71"/>
      <c r="B518" s="105"/>
      <c r="C518" s="121"/>
      <c r="D518" s="151"/>
      <c r="E518" s="151"/>
      <c r="F518" s="151"/>
      <c r="G518" s="121"/>
      <c r="H518" s="105"/>
      <c r="I518" s="105"/>
      <c r="J518" s="70"/>
      <c r="K518" s="6"/>
      <c r="L518" s="6"/>
      <c r="M518" s="6"/>
      <c r="N518" s="6"/>
      <c r="O518" s="6"/>
      <c r="P518" s="6"/>
      <c r="Q518" s="6"/>
      <c r="R518" s="6"/>
    </row>
    <row r="519" spans="1:18" ht="18" hidden="1" x14ac:dyDescent="0.2">
      <c r="A519" s="71"/>
      <c r="B519" s="105"/>
      <c r="C519" s="121"/>
      <c r="D519" s="151"/>
      <c r="E519" s="151"/>
      <c r="F519" s="151"/>
      <c r="G519" s="121"/>
      <c r="H519" s="105"/>
      <c r="I519" s="105"/>
      <c r="J519" s="70"/>
      <c r="K519" s="6"/>
      <c r="L519" s="6"/>
      <c r="M519" s="6"/>
      <c r="N519" s="6"/>
      <c r="O519" s="6"/>
      <c r="P519" s="6"/>
      <c r="Q519" s="6"/>
      <c r="R519" s="6"/>
    </row>
    <row r="520" spans="1:18" ht="18" hidden="1" x14ac:dyDescent="0.2">
      <c r="A520" s="71"/>
      <c r="B520" s="105"/>
      <c r="C520" s="121"/>
      <c r="D520" s="151"/>
      <c r="E520" s="151"/>
      <c r="F520" s="151"/>
      <c r="G520" s="121"/>
      <c r="H520" s="105"/>
      <c r="I520" s="105"/>
      <c r="J520" s="70"/>
      <c r="K520" s="6"/>
      <c r="L520" s="6"/>
      <c r="M520" s="6"/>
      <c r="N520" s="6"/>
      <c r="O520" s="6"/>
      <c r="P520" s="6"/>
      <c r="Q520" s="6"/>
      <c r="R520" s="6"/>
    </row>
    <row r="521" spans="1:18" ht="18" hidden="1" x14ac:dyDescent="0.2">
      <c r="A521" s="71"/>
      <c r="B521" s="105"/>
      <c r="C521" s="121"/>
      <c r="D521" s="151"/>
      <c r="E521" s="151"/>
      <c r="F521" s="151"/>
      <c r="G521" s="121"/>
      <c r="H521" s="105"/>
      <c r="I521" s="105"/>
      <c r="J521" s="70"/>
      <c r="K521" s="6"/>
      <c r="L521" s="6"/>
      <c r="M521" s="6"/>
      <c r="N521" s="6"/>
      <c r="O521" s="6"/>
      <c r="P521" s="6"/>
      <c r="Q521" s="6"/>
      <c r="R521" s="6"/>
    </row>
    <row r="522" spans="1:18" ht="18" hidden="1" x14ac:dyDescent="0.2">
      <c r="A522" s="71"/>
      <c r="B522" s="105"/>
      <c r="C522" s="121"/>
      <c r="D522" s="151"/>
      <c r="E522" s="151"/>
      <c r="F522" s="151"/>
      <c r="G522" s="121"/>
      <c r="H522" s="105"/>
      <c r="I522" s="105"/>
      <c r="J522" s="70"/>
      <c r="K522" s="6"/>
      <c r="L522" s="6"/>
      <c r="M522" s="6"/>
      <c r="N522" s="6"/>
      <c r="O522" s="6"/>
      <c r="P522" s="6"/>
      <c r="Q522" s="6"/>
      <c r="R522" s="6"/>
    </row>
    <row r="523" spans="1:18" ht="18" hidden="1" x14ac:dyDescent="0.2">
      <c r="A523" s="71"/>
      <c r="B523" s="105"/>
      <c r="C523" s="121"/>
      <c r="D523" s="151"/>
      <c r="E523" s="151"/>
      <c r="F523" s="151"/>
      <c r="G523" s="121"/>
      <c r="H523" s="105"/>
      <c r="I523" s="105"/>
      <c r="J523" s="70"/>
      <c r="K523" s="6"/>
      <c r="L523" s="6"/>
      <c r="M523" s="6"/>
      <c r="N523" s="6"/>
      <c r="O523" s="6"/>
      <c r="P523" s="6"/>
      <c r="Q523" s="6"/>
      <c r="R523" s="6"/>
    </row>
    <row r="524" spans="1:18" ht="18" hidden="1" x14ac:dyDescent="0.2">
      <c r="A524" s="71"/>
      <c r="B524" s="105"/>
      <c r="C524" s="121"/>
      <c r="D524" s="151"/>
      <c r="E524" s="151"/>
      <c r="F524" s="151"/>
      <c r="G524" s="121"/>
      <c r="H524" s="105"/>
      <c r="I524" s="105"/>
      <c r="J524" s="70"/>
      <c r="K524" s="6"/>
      <c r="L524" s="6"/>
      <c r="M524" s="6"/>
      <c r="N524" s="6"/>
      <c r="O524" s="6"/>
      <c r="P524" s="6"/>
      <c r="Q524" s="6"/>
      <c r="R524" s="6"/>
    </row>
    <row r="525" spans="1:18" ht="18" hidden="1" x14ac:dyDescent="0.2">
      <c r="A525" s="71"/>
      <c r="B525" s="105"/>
      <c r="C525" s="121"/>
      <c r="D525" s="151"/>
      <c r="E525" s="151"/>
      <c r="F525" s="151"/>
      <c r="G525" s="121"/>
      <c r="H525" s="105"/>
      <c r="I525" s="105"/>
      <c r="J525" s="70"/>
      <c r="K525" s="6"/>
      <c r="L525" s="6"/>
      <c r="M525" s="6"/>
      <c r="N525" s="6"/>
      <c r="O525" s="6"/>
      <c r="P525" s="6"/>
      <c r="Q525" s="6"/>
      <c r="R525" s="6"/>
    </row>
    <row r="526" spans="1:18" ht="18" hidden="1" x14ac:dyDescent="0.2">
      <c r="A526" s="71"/>
      <c r="B526" s="105"/>
      <c r="C526" s="121"/>
      <c r="D526" s="151"/>
      <c r="E526" s="151"/>
      <c r="F526" s="151"/>
      <c r="G526" s="121"/>
      <c r="H526" s="105"/>
      <c r="I526" s="105"/>
      <c r="J526" s="70"/>
      <c r="K526" s="6"/>
      <c r="L526" s="6"/>
      <c r="M526" s="6"/>
      <c r="N526" s="6"/>
      <c r="O526" s="6"/>
      <c r="P526" s="6"/>
      <c r="Q526" s="6"/>
      <c r="R526" s="6"/>
    </row>
    <row r="527" spans="1:18" ht="18" hidden="1" x14ac:dyDescent="0.2">
      <c r="A527" s="71"/>
      <c r="B527" s="105"/>
      <c r="C527" s="121"/>
      <c r="D527" s="151"/>
      <c r="E527" s="151"/>
      <c r="F527" s="151"/>
      <c r="G527" s="121"/>
      <c r="H527" s="105"/>
      <c r="I527" s="105"/>
      <c r="J527" s="70"/>
      <c r="K527" s="6"/>
      <c r="L527" s="6"/>
      <c r="M527" s="6"/>
      <c r="N527" s="6"/>
      <c r="O527" s="6"/>
      <c r="P527" s="6"/>
      <c r="Q527" s="6"/>
      <c r="R527" s="6"/>
    </row>
    <row r="528" spans="1:18" ht="18" hidden="1" x14ac:dyDescent="0.2">
      <c r="A528" s="71"/>
      <c r="B528" s="105"/>
      <c r="C528" s="121"/>
      <c r="D528" s="151"/>
      <c r="E528" s="151"/>
      <c r="F528" s="151"/>
      <c r="G528" s="121"/>
      <c r="H528" s="105"/>
      <c r="I528" s="105"/>
      <c r="J528" s="70"/>
      <c r="K528" s="6"/>
      <c r="L528" s="6"/>
      <c r="M528" s="6"/>
      <c r="N528" s="6"/>
      <c r="O528" s="6"/>
      <c r="P528" s="6"/>
      <c r="Q528" s="6"/>
      <c r="R528" s="6"/>
    </row>
    <row r="529" spans="1:18" ht="18" hidden="1" x14ac:dyDescent="0.2">
      <c r="A529" s="71"/>
      <c r="B529" s="105"/>
      <c r="C529" s="121"/>
      <c r="D529" s="151"/>
      <c r="E529" s="151"/>
      <c r="F529" s="151"/>
      <c r="G529" s="121"/>
      <c r="H529" s="105"/>
      <c r="I529" s="105"/>
      <c r="J529" s="70"/>
      <c r="K529" s="6"/>
      <c r="L529" s="6"/>
      <c r="M529" s="6"/>
      <c r="N529" s="6"/>
      <c r="O529" s="6"/>
      <c r="P529" s="6"/>
      <c r="Q529" s="6"/>
      <c r="R529" s="6"/>
    </row>
    <row r="530" spans="1:18" ht="18" hidden="1" x14ac:dyDescent="0.2">
      <c r="A530" s="71"/>
      <c r="B530" s="105"/>
      <c r="C530" s="121"/>
      <c r="D530" s="151"/>
      <c r="E530" s="151"/>
      <c r="F530" s="151"/>
      <c r="G530" s="121"/>
      <c r="H530" s="105"/>
      <c r="I530" s="105"/>
      <c r="J530" s="70"/>
      <c r="K530" s="6"/>
      <c r="L530" s="6"/>
      <c r="M530" s="6"/>
      <c r="N530" s="6"/>
      <c r="O530" s="6"/>
      <c r="P530" s="6"/>
      <c r="Q530" s="6"/>
      <c r="R530" s="6"/>
    </row>
    <row r="531" spans="1:18" ht="18" hidden="1" x14ac:dyDescent="0.2">
      <c r="A531" s="71"/>
      <c r="B531" s="105"/>
      <c r="C531" s="121"/>
      <c r="D531" s="151"/>
      <c r="E531" s="151"/>
      <c r="F531" s="151"/>
      <c r="G531" s="121"/>
      <c r="H531" s="105"/>
      <c r="I531" s="105"/>
      <c r="J531" s="70"/>
      <c r="K531" s="6"/>
      <c r="L531" s="6"/>
      <c r="M531" s="6"/>
      <c r="N531" s="6"/>
      <c r="O531" s="6"/>
      <c r="P531" s="6"/>
      <c r="Q531" s="6"/>
      <c r="R531" s="6"/>
    </row>
    <row r="532" spans="1:18" ht="18" hidden="1" x14ac:dyDescent="0.2">
      <c r="A532" s="71"/>
      <c r="B532" s="105"/>
      <c r="C532" s="121"/>
      <c r="D532" s="151"/>
      <c r="E532" s="151"/>
      <c r="F532" s="151"/>
      <c r="G532" s="121"/>
      <c r="H532" s="105"/>
      <c r="I532" s="105"/>
      <c r="J532" s="70"/>
      <c r="K532" s="6"/>
      <c r="L532" s="6"/>
      <c r="M532" s="6"/>
      <c r="N532" s="6"/>
      <c r="O532" s="6"/>
      <c r="P532" s="6"/>
      <c r="Q532" s="6"/>
      <c r="R532" s="6"/>
    </row>
    <row r="533" spans="1:18" ht="18" hidden="1" x14ac:dyDescent="0.2">
      <c r="A533" s="71"/>
      <c r="B533" s="105"/>
      <c r="C533" s="121"/>
      <c r="D533" s="151"/>
      <c r="E533" s="151"/>
      <c r="F533" s="151"/>
      <c r="G533" s="121"/>
      <c r="H533" s="105"/>
      <c r="I533" s="105"/>
      <c r="J533" s="70"/>
      <c r="K533" s="6"/>
      <c r="L533" s="6"/>
      <c r="M533" s="6"/>
      <c r="N533" s="6"/>
      <c r="O533" s="6"/>
      <c r="P533" s="6"/>
      <c r="Q533" s="6"/>
      <c r="R533" s="6"/>
    </row>
    <row r="534" spans="1:18" ht="18" hidden="1" x14ac:dyDescent="0.2">
      <c r="A534" s="71"/>
      <c r="B534" s="105"/>
      <c r="C534" s="121"/>
      <c r="D534" s="151"/>
      <c r="E534" s="151"/>
      <c r="F534" s="151"/>
      <c r="G534" s="121"/>
      <c r="H534" s="105"/>
      <c r="I534" s="105"/>
      <c r="J534" s="70"/>
      <c r="K534" s="6"/>
      <c r="L534" s="6"/>
      <c r="M534" s="6"/>
      <c r="N534" s="6"/>
      <c r="O534" s="6"/>
      <c r="P534" s="6"/>
      <c r="Q534" s="6"/>
      <c r="R534" s="6"/>
    </row>
    <row r="535" spans="1:18" ht="18" hidden="1" x14ac:dyDescent="0.2">
      <c r="A535" s="71"/>
      <c r="B535" s="105"/>
      <c r="C535" s="121"/>
      <c r="D535" s="151"/>
      <c r="E535" s="151"/>
      <c r="F535" s="151"/>
      <c r="G535" s="121"/>
      <c r="H535" s="105"/>
      <c r="I535" s="105"/>
      <c r="J535" s="70"/>
      <c r="K535" s="6"/>
      <c r="L535" s="6"/>
      <c r="M535" s="6"/>
      <c r="N535" s="6"/>
      <c r="O535" s="6"/>
      <c r="P535" s="6"/>
      <c r="Q535" s="6"/>
      <c r="R535" s="6"/>
    </row>
    <row r="536" spans="1:18" ht="18" hidden="1" x14ac:dyDescent="0.2">
      <c r="A536" s="71"/>
      <c r="B536" s="105"/>
      <c r="C536" s="121"/>
      <c r="D536" s="151"/>
      <c r="E536" s="151"/>
      <c r="F536" s="151"/>
      <c r="G536" s="121"/>
      <c r="H536" s="105"/>
      <c r="I536" s="105"/>
      <c r="J536" s="70"/>
      <c r="K536" s="6"/>
      <c r="L536" s="6"/>
      <c r="M536" s="6"/>
      <c r="N536" s="6"/>
      <c r="O536" s="6"/>
      <c r="P536" s="6"/>
      <c r="Q536" s="6"/>
      <c r="R536" s="6"/>
    </row>
    <row r="537" spans="1:18" ht="18" hidden="1" x14ac:dyDescent="0.2">
      <c r="A537" s="71"/>
      <c r="B537" s="105"/>
      <c r="C537" s="121"/>
      <c r="D537" s="151"/>
      <c r="E537" s="151"/>
      <c r="F537" s="151"/>
      <c r="G537" s="121"/>
      <c r="H537" s="105"/>
      <c r="I537" s="105"/>
      <c r="J537" s="70"/>
      <c r="K537" s="6"/>
      <c r="L537" s="6"/>
      <c r="M537" s="6"/>
      <c r="N537" s="6"/>
      <c r="O537" s="6"/>
      <c r="P537" s="6"/>
      <c r="Q537" s="6"/>
      <c r="R537" s="6"/>
    </row>
    <row r="538" spans="1:18" ht="18" hidden="1" x14ac:dyDescent="0.2">
      <c r="A538" s="71"/>
      <c r="B538" s="105"/>
      <c r="C538" s="121"/>
      <c r="D538" s="151"/>
      <c r="E538" s="151"/>
      <c r="F538" s="151"/>
      <c r="G538" s="121"/>
      <c r="H538" s="105"/>
      <c r="I538" s="105"/>
      <c r="J538" s="70"/>
      <c r="K538" s="6"/>
      <c r="L538" s="6"/>
      <c r="M538" s="6"/>
      <c r="N538" s="6"/>
      <c r="O538" s="6"/>
      <c r="P538" s="6"/>
      <c r="Q538" s="6"/>
      <c r="R538" s="6"/>
    </row>
    <row r="539" spans="1:18" ht="18" hidden="1" x14ac:dyDescent="0.2">
      <c r="A539" s="71"/>
      <c r="B539" s="105"/>
      <c r="C539" s="121"/>
      <c r="D539" s="151"/>
      <c r="E539" s="151"/>
      <c r="F539" s="151"/>
      <c r="G539" s="121"/>
      <c r="H539" s="105"/>
      <c r="I539" s="105"/>
      <c r="J539" s="70"/>
      <c r="K539" s="6"/>
      <c r="L539" s="6"/>
      <c r="M539" s="6"/>
      <c r="N539" s="6"/>
      <c r="O539" s="6"/>
      <c r="P539" s="6"/>
      <c r="Q539" s="6"/>
      <c r="R539" s="6"/>
    </row>
    <row r="540" spans="1:18" ht="18" hidden="1" x14ac:dyDescent="0.2">
      <c r="A540" s="71"/>
      <c r="B540" s="105"/>
      <c r="C540" s="121"/>
      <c r="D540" s="151"/>
      <c r="E540" s="151"/>
      <c r="F540" s="151"/>
      <c r="G540" s="121"/>
      <c r="H540" s="105"/>
      <c r="I540" s="105"/>
      <c r="J540" s="70"/>
      <c r="K540" s="6"/>
      <c r="L540" s="6"/>
      <c r="M540" s="6"/>
      <c r="N540" s="6"/>
      <c r="O540" s="6"/>
      <c r="P540" s="6"/>
      <c r="Q540" s="6"/>
      <c r="R540" s="6"/>
    </row>
    <row r="541" spans="1:18" ht="18" hidden="1" x14ac:dyDescent="0.2">
      <c r="A541" s="71"/>
      <c r="B541" s="105"/>
      <c r="C541" s="121"/>
      <c r="D541" s="151"/>
      <c r="E541" s="151"/>
      <c r="F541" s="151"/>
      <c r="G541" s="121"/>
      <c r="H541" s="105"/>
      <c r="I541" s="105"/>
      <c r="J541" s="70"/>
      <c r="K541" s="6"/>
      <c r="L541" s="6"/>
      <c r="M541" s="6"/>
      <c r="N541" s="6"/>
      <c r="O541" s="6"/>
      <c r="P541" s="6"/>
      <c r="Q541" s="6"/>
      <c r="R541" s="6"/>
    </row>
    <row r="542" spans="1:18" ht="18" hidden="1" x14ac:dyDescent="0.2">
      <c r="A542" s="71"/>
      <c r="B542" s="105"/>
      <c r="C542" s="121"/>
      <c r="D542" s="151"/>
      <c r="E542" s="151"/>
      <c r="F542" s="151"/>
      <c r="G542" s="121"/>
      <c r="H542" s="105"/>
      <c r="I542" s="105"/>
      <c r="J542" s="70"/>
      <c r="K542" s="6"/>
      <c r="L542" s="6"/>
      <c r="M542" s="6"/>
      <c r="N542" s="6"/>
      <c r="O542" s="6"/>
      <c r="P542" s="6"/>
      <c r="Q542" s="6"/>
      <c r="R542" s="6"/>
    </row>
    <row r="543" spans="1:18" ht="18" hidden="1" x14ac:dyDescent="0.2">
      <c r="A543" s="71"/>
      <c r="B543" s="105"/>
      <c r="C543" s="121"/>
      <c r="D543" s="151"/>
      <c r="E543" s="151"/>
      <c r="F543" s="151"/>
      <c r="G543" s="121"/>
      <c r="H543" s="105"/>
      <c r="I543" s="105"/>
      <c r="J543" s="70"/>
      <c r="K543" s="6"/>
      <c r="L543" s="6"/>
      <c r="M543" s="6"/>
      <c r="N543" s="6"/>
      <c r="O543" s="6"/>
      <c r="P543" s="6"/>
      <c r="Q543" s="6"/>
      <c r="R543" s="6"/>
    </row>
    <row r="544" spans="1:18" ht="18" hidden="1" x14ac:dyDescent="0.2">
      <c r="A544" s="71"/>
      <c r="B544" s="105"/>
      <c r="C544" s="121"/>
      <c r="D544" s="151"/>
      <c r="E544" s="151"/>
      <c r="F544" s="151"/>
      <c r="G544" s="121"/>
      <c r="H544" s="105"/>
      <c r="I544" s="105"/>
      <c r="J544" s="70"/>
      <c r="K544" s="6"/>
      <c r="L544" s="6"/>
      <c r="M544" s="6"/>
      <c r="N544" s="6"/>
      <c r="O544" s="6"/>
      <c r="P544" s="6"/>
      <c r="Q544" s="6"/>
      <c r="R544" s="6"/>
    </row>
    <row r="545" spans="1:18" ht="18" hidden="1" x14ac:dyDescent="0.2">
      <c r="A545" s="71"/>
      <c r="B545" s="105"/>
      <c r="C545" s="121"/>
      <c r="D545" s="151"/>
      <c r="E545" s="151"/>
      <c r="F545" s="151"/>
      <c r="G545" s="121"/>
      <c r="H545" s="105"/>
      <c r="I545" s="105"/>
      <c r="J545" s="70"/>
      <c r="K545" s="6"/>
      <c r="L545" s="6"/>
      <c r="M545" s="6"/>
      <c r="N545" s="6"/>
      <c r="O545" s="6"/>
      <c r="P545" s="6"/>
      <c r="Q545" s="6"/>
      <c r="R545" s="6"/>
    </row>
    <row r="546" spans="1:18" ht="18" hidden="1" x14ac:dyDescent="0.2">
      <c r="A546" s="71"/>
      <c r="B546" s="105"/>
      <c r="C546" s="121"/>
      <c r="D546" s="151"/>
      <c r="E546" s="151"/>
      <c r="F546" s="151"/>
      <c r="G546" s="121"/>
      <c r="H546" s="105"/>
      <c r="I546" s="105"/>
      <c r="J546" s="70"/>
      <c r="K546" s="6"/>
      <c r="L546" s="6"/>
      <c r="M546" s="6"/>
      <c r="N546" s="6"/>
      <c r="O546" s="6"/>
      <c r="P546" s="6"/>
      <c r="Q546" s="6"/>
      <c r="R546" s="6"/>
    </row>
    <row r="547" spans="1:18" ht="18" hidden="1" x14ac:dyDescent="0.2">
      <c r="A547" s="71"/>
      <c r="B547" s="105"/>
      <c r="C547" s="121"/>
      <c r="D547" s="151"/>
      <c r="E547" s="151"/>
      <c r="F547" s="151"/>
      <c r="G547" s="121"/>
      <c r="H547" s="105"/>
      <c r="I547" s="105"/>
      <c r="J547" s="70"/>
      <c r="K547" s="6"/>
      <c r="L547" s="6"/>
      <c r="M547" s="6"/>
      <c r="N547" s="6"/>
      <c r="O547" s="6"/>
      <c r="P547" s="6"/>
      <c r="Q547" s="6"/>
      <c r="R547" s="6"/>
    </row>
    <row r="548" spans="1:18" ht="18" hidden="1" x14ac:dyDescent="0.2">
      <c r="A548" s="71"/>
      <c r="B548" s="105"/>
      <c r="C548" s="121"/>
      <c r="D548" s="151"/>
      <c r="E548" s="151"/>
      <c r="F548" s="151"/>
      <c r="G548" s="121"/>
      <c r="H548" s="105"/>
      <c r="I548" s="105"/>
      <c r="J548" s="70"/>
      <c r="K548" s="6"/>
      <c r="L548" s="6"/>
      <c r="M548" s="6"/>
      <c r="N548" s="6"/>
      <c r="O548" s="6"/>
      <c r="P548" s="6"/>
      <c r="Q548" s="6"/>
      <c r="R548" s="6"/>
    </row>
    <row r="549" spans="1:18" ht="18" hidden="1" x14ac:dyDescent="0.2">
      <c r="A549" s="71"/>
      <c r="B549" s="105"/>
      <c r="C549" s="121"/>
      <c r="D549" s="151"/>
      <c r="E549" s="151"/>
      <c r="F549" s="151"/>
      <c r="G549" s="121"/>
      <c r="H549" s="105"/>
      <c r="I549" s="105"/>
      <c r="J549" s="70"/>
      <c r="K549" s="6"/>
      <c r="L549" s="6"/>
      <c r="M549" s="6"/>
      <c r="N549" s="6"/>
      <c r="O549" s="6"/>
      <c r="P549" s="6"/>
      <c r="Q549" s="6"/>
      <c r="R549" s="6"/>
    </row>
    <row r="550" spans="1:18" ht="18" hidden="1" x14ac:dyDescent="0.2">
      <c r="A550" s="71"/>
      <c r="B550" s="105"/>
      <c r="C550" s="121"/>
      <c r="D550" s="151"/>
      <c r="E550" s="151"/>
      <c r="F550" s="151"/>
      <c r="G550" s="121"/>
      <c r="H550" s="105"/>
      <c r="I550" s="105"/>
      <c r="J550" s="70"/>
      <c r="K550" s="6"/>
      <c r="L550" s="6"/>
      <c r="M550" s="6"/>
      <c r="N550" s="6"/>
      <c r="O550" s="6"/>
      <c r="P550" s="6"/>
      <c r="Q550" s="6"/>
      <c r="R550" s="6"/>
    </row>
    <row r="551" spans="1:18" ht="18" hidden="1" x14ac:dyDescent="0.2">
      <c r="A551" s="71"/>
      <c r="B551" s="105"/>
      <c r="C551" s="121"/>
      <c r="D551" s="151"/>
      <c r="E551" s="151"/>
      <c r="F551" s="151"/>
      <c r="G551" s="121"/>
      <c r="H551" s="105"/>
      <c r="I551" s="105"/>
      <c r="J551" s="70"/>
      <c r="K551" s="6"/>
      <c r="L551" s="6"/>
      <c r="M551" s="6"/>
      <c r="N551" s="6"/>
      <c r="O551" s="6"/>
      <c r="P551" s="6"/>
      <c r="Q551" s="6"/>
      <c r="R551" s="6"/>
    </row>
    <row r="552" spans="1:18" ht="18" hidden="1" x14ac:dyDescent="0.2">
      <c r="A552" s="71"/>
      <c r="B552" s="105"/>
      <c r="C552" s="121"/>
      <c r="D552" s="151"/>
      <c r="E552" s="151"/>
      <c r="F552" s="151"/>
      <c r="G552" s="121"/>
      <c r="H552" s="105"/>
      <c r="I552" s="105"/>
      <c r="J552" s="70"/>
      <c r="K552" s="6"/>
      <c r="L552" s="6"/>
      <c r="M552" s="6"/>
      <c r="N552" s="6"/>
      <c r="O552" s="6"/>
      <c r="P552" s="6"/>
      <c r="Q552" s="6"/>
      <c r="R552" s="6"/>
    </row>
    <row r="553" spans="1:18" ht="18" hidden="1" x14ac:dyDescent="0.2">
      <c r="A553" s="71"/>
      <c r="B553" s="105"/>
      <c r="C553" s="121"/>
      <c r="D553" s="151"/>
      <c r="E553" s="151"/>
      <c r="F553" s="151"/>
      <c r="G553" s="121"/>
      <c r="H553" s="105"/>
      <c r="I553" s="105"/>
      <c r="J553" s="70"/>
      <c r="K553" s="6"/>
      <c r="L553" s="6"/>
      <c r="M553" s="6"/>
      <c r="N553" s="6"/>
      <c r="O553" s="6"/>
      <c r="P553" s="6"/>
      <c r="Q553" s="6"/>
      <c r="R553" s="6"/>
    </row>
    <row r="554" spans="1:18" ht="18" hidden="1" x14ac:dyDescent="0.2">
      <c r="A554" s="71"/>
      <c r="B554" s="105"/>
      <c r="C554" s="121"/>
      <c r="D554" s="151"/>
      <c r="E554" s="151"/>
      <c r="F554" s="151"/>
      <c r="G554" s="121"/>
      <c r="H554" s="105"/>
      <c r="I554" s="105"/>
      <c r="J554" s="70"/>
      <c r="K554" s="6"/>
      <c r="L554" s="6"/>
      <c r="M554" s="6"/>
      <c r="N554" s="6"/>
      <c r="O554" s="6"/>
      <c r="P554" s="6"/>
      <c r="Q554" s="6"/>
      <c r="R554" s="6"/>
    </row>
    <row r="555" spans="1:18" ht="18" hidden="1" x14ac:dyDescent="0.2">
      <c r="A555" s="71"/>
      <c r="B555" s="105"/>
      <c r="C555" s="121"/>
      <c r="D555" s="151"/>
      <c r="E555" s="151"/>
      <c r="F555" s="151"/>
      <c r="G555" s="121"/>
      <c r="H555" s="105"/>
      <c r="I555" s="105"/>
      <c r="J555" s="70"/>
      <c r="K555" s="6"/>
      <c r="L555" s="6"/>
      <c r="M555" s="6"/>
      <c r="N555" s="6"/>
      <c r="O555" s="6"/>
      <c r="P555" s="6"/>
      <c r="Q555" s="6"/>
      <c r="R555" s="6"/>
    </row>
    <row r="556" spans="1:18" ht="18" hidden="1" x14ac:dyDescent="0.2">
      <c r="A556" s="71"/>
      <c r="B556" s="105"/>
      <c r="C556" s="121"/>
      <c r="D556" s="151"/>
      <c r="E556" s="151"/>
      <c r="F556" s="151"/>
      <c r="G556" s="121"/>
      <c r="H556" s="105"/>
      <c r="I556" s="105"/>
      <c r="J556" s="70"/>
      <c r="K556" s="6"/>
      <c r="L556" s="6"/>
      <c r="M556" s="6"/>
      <c r="N556" s="6"/>
      <c r="O556" s="6"/>
      <c r="P556" s="6"/>
      <c r="Q556" s="6"/>
      <c r="R556" s="6"/>
    </row>
    <row r="557" spans="1:18" ht="18" hidden="1" x14ac:dyDescent="0.2">
      <c r="A557" s="71"/>
      <c r="B557" s="105"/>
      <c r="C557" s="121"/>
      <c r="D557" s="151"/>
      <c r="E557" s="151"/>
      <c r="F557" s="151"/>
      <c r="G557" s="121"/>
      <c r="H557" s="105"/>
      <c r="I557" s="105"/>
      <c r="J557" s="70"/>
      <c r="K557" s="6"/>
      <c r="L557" s="6"/>
      <c r="M557" s="6"/>
      <c r="N557" s="6"/>
      <c r="O557" s="6"/>
      <c r="P557" s="6"/>
      <c r="Q557" s="6"/>
      <c r="R557" s="6"/>
    </row>
    <row r="558" spans="1:18" ht="18" hidden="1" x14ac:dyDescent="0.2">
      <c r="A558" s="71"/>
      <c r="B558" s="105"/>
      <c r="C558" s="121"/>
      <c r="D558" s="151"/>
      <c r="E558" s="151"/>
      <c r="F558" s="151"/>
      <c r="G558" s="121"/>
      <c r="H558" s="105"/>
      <c r="I558" s="105"/>
      <c r="J558" s="70"/>
      <c r="K558" s="6"/>
      <c r="L558" s="6"/>
      <c r="M558" s="6"/>
      <c r="N558" s="6"/>
      <c r="O558" s="6"/>
      <c r="P558" s="6"/>
      <c r="Q558" s="6"/>
      <c r="R558" s="6"/>
    </row>
    <row r="559" spans="1:18" ht="18" hidden="1" x14ac:dyDescent="0.2">
      <c r="A559" s="71"/>
      <c r="B559" s="105"/>
      <c r="C559" s="121"/>
      <c r="D559" s="151"/>
      <c r="E559" s="151"/>
      <c r="F559" s="151"/>
      <c r="G559" s="121"/>
      <c r="H559" s="105"/>
      <c r="I559" s="105"/>
      <c r="J559" s="70"/>
      <c r="K559" s="6"/>
      <c r="L559" s="6"/>
      <c r="M559" s="6"/>
      <c r="N559" s="6"/>
      <c r="O559" s="6"/>
      <c r="P559" s="6"/>
      <c r="Q559" s="6"/>
      <c r="R559" s="6"/>
    </row>
    <row r="560" spans="1:18" ht="18" hidden="1" x14ac:dyDescent="0.2">
      <c r="A560" s="71"/>
      <c r="B560" s="105"/>
      <c r="C560" s="121"/>
      <c r="D560" s="151"/>
      <c r="E560" s="151"/>
      <c r="F560" s="151"/>
      <c r="G560" s="121"/>
      <c r="H560" s="105"/>
      <c r="I560" s="105"/>
      <c r="J560" s="70"/>
      <c r="K560" s="6"/>
      <c r="L560" s="6"/>
      <c r="M560" s="6"/>
      <c r="N560" s="6"/>
      <c r="O560" s="6"/>
      <c r="P560" s="6"/>
      <c r="Q560" s="6"/>
      <c r="R560" s="6"/>
    </row>
    <row r="561" spans="1:18" ht="18" hidden="1" x14ac:dyDescent="0.2">
      <c r="A561" s="71"/>
      <c r="B561" s="105"/>
      <c r="C561" s="121"/>
      <c r="D561" s="151"/>
      <c r="E561" s="151"/>
      <c r="F561" s="151"/>
      <c r="G561" s="121"/>
      <c r="H561" s="105"/>
      <c r="I561" s="105"/>
      <c r="J561" s="70"/>
      <c r="K561" s="6"/>
      <c r="L561" s="6"/>
      <c r="M561" s="6"/>
      <c r="N561" s="6"/>
      <c r="O561" s="6"/>
      <c r="P561" s="6"/>
      <c r="Q561" s="6"/>
      <c r="R561" s="6"/>
    </row>
    <row r="562" spans="1:18" ht="18" hidden="1" x14ac:dyDescent="0.2">
      <c r="A562" s="71"/>
      <c r="B562" s="105"/>
      <c r="C562" s="121"/>
      <c r="D562" s="151"/>
      <c r="E562" s="151"/>
      <c r="F562" s="151"/>
      <c r="G562" s="121"/>
      <c r="H562" s="105"/>
      <c r="I562" s="105"/>
      <c r="J562" s="70"/>
      <c r="K562" s="6"/>
      <c r="L562" s="6"/>
      <c r="M562" s="6"/>
      <c r="N562" s="6"/>
      <c r="O562" s="6"/>
      <c r="P562" s="6"/>
      <c r="Q562" s="6"/>
      <c r="R562" s="6"/>
    </row>
    <row r="563" spans="1:18" ht="18" hidden="1" x14ac:dyDescent="0.2">
      <c r="A563" s="71"/>
      <c r="B563" s="105"/>
      <c r="C563" s="121"/>
      <c r="D563" s="151"/>
      <c r="E563" s="151"/>
      <c r="F563" s="151"/>
      <c r="G563" s="121"/>
      <c r="H563" s="105"/>
      <c r="I563" s="105"/>
      <c r="J563" s="70"/>
      <c r="K563" s="6"/>
      <c r="L563" s="6"/>
      <c r="M563" s="6"/>
      <c r="N563" s="6"/>
      <c r="O563" s="6"/>
      <c r="P563" s="6"/>
      <c r="Q563" s="6"/>
      <c r="R563" s="6"/>
    </row>
    <row r="564" spans="1:18" ht="18" hidden="1" x14ac:dyDescent="0.2">
      <c r="A564" s="71"/>
      <c r="B564" s="105"/>
      <c r="C564" s="121"/>
      <c r="D564" s="151"/>
      <c r="E564" s="151"/>
      <c r="F564" s="151"/>
      <c r="G564" s="121"/>
      <c r="H564" s="105"/>
      <c r="I564" s="105"/>
      <c r="J564" s="70"/>
      <c r="K564" s="6"/>
      <c r="L564" s="6"/>
      <c r="M564" s="6"/>
      <c r="N564" s="6"/>
      <c r="O564" s="6"/>
      <c r="P564" s="6"/>
      <c r="Q564" s="6"/>
      <c r="R564" s="6"/>
    </row>
    <row r="565" spans="1:18" ht="18" hidden="1" x14ac:dyDescent="0.2">
      <c r="A565" s="71"/>
      <c r="B565" s="105"/>
      <c r="C565" s="121"/>
      <c r="D565" s="151"/>
      <c r="E565" s="151"/>
      <c r="F565" s="151"/>
      <c r="G565" s="121"/>
      <c r="H565" s="105"/>
      <c r="I565" s="105"/>
      <c r="J565" s="70"/>
      <c r="K565" s="6"/>
      <c r="L565" s="6"/>
      <c r="M565" s="6"/>
      <c r="N565" s="6"/>
      <c r="O565" s="6"/>
      <c r="P565" s="6"/>
      <c r="Q565" s="6"/>
      <c r="R565" s="6"/>
    </row>
    <row r="566" spans="1:18" ht="18" hidden="1" x14ac:dyDescent="0.2">
      <c r="A566" s="71"/>
      <c r="B566" s="105"/>
      <c r="C566" s="121"/>
      <c r="D566" s="151"/>
      <c r="E566" s="151"/>
      <c r="F566" s="151"/>
      <c r="G566" s="121"/>
      <c r="H566" s="105"/>
      <c r="I566" s="105"/>
      <c r="J566" s="70"/>
      <c r="K566" s="6"/>
      <c r="L566" s="6"/>
      <c r="M566" s="6"/>
      <c r="N566" s="6"/>
      <c r="O566" s="6"/>
      <c r="P566" s="6"/>
      <c r="Q566" s="6"/>
      <c r="R566" s="6"/>
    </row>
    <row r="567" spans="1:18" ht="18" hidden="1" x14ac:dyDescent="0.2">
      <c r="A567" s="71"/>
      <c r="B567" s="105"/>
      <c r="C567" s="121"/>
      <c r="D567" s="151"/>
      <c r="E567" s="151"/>
      <c r="F567" s="151"/>
      <c r="G567" s="121"/>
      <c r="H567" s="105"/>
      <c r="I567" s="105"/>
      <c r="J567" s="70"/>
      <c r="K567" s="6"/>
      <c r="L567" s="6"/>
      <c r="M567" s="6"/>
      <c r="N567" s="6"/>
      <c r="O567" s="6"/>
      <c r="P567" s="6"/>
      <c r="Q567" s="6"/>
      <c r="R567" s="6"/>
    </row>
    <row r="568" spans="1:18" ht="18" hidden="1" x14ac:dyDescent="0.2">
      <c r="A568" s="71"/>
      <c r="B568" s="105"/>
      <c r="C568" s="121"/>
      <c r="D568" s="151"/>
      <c r="E568" s="151"/>
      <c r="F568" s="151"/>
      <c r="G568" s="121"/>
      <c r="H568" s="105"/>
      <c r="I568" s="105"/>
      <c r="J568" s="70"/>
      <c r="K568" s="6"/>
      <c r="L568" s="6"/>
      <c r="M568" s="6"/>
      <c r="N568" s="6"/>
      <c r="O568" s="6"/>
      <c r="P568" s="6"/>
      <c r="Q568" s="6"/>
      <c r="R568" s="6"/>
    </row>
    <row r="569" spans="1:18" ht="18" hidden="1" x14ac:dyDescent="0.2">
      <c r="A569" s="71"/>
      <c r="B569" s="105"/>
      <c r="C569" s="121"/>
      <c r="D569" s="151"/>
      <c r="E569" s="151"/>
      <c r="F569" s="151"/>
      <c r="G569" s="121"/>
      <c r="H569" s="105"/>
      <c r="I569" s="105"/>
      <c r="J569" s="70"/>
      <c r="K569" s="6"/>
      <c r="L569" s="6"/>
      <c r="M569" s="6"/>
      <c r="N569" s="6"/>
      <c r="O569" s="6"/>
      <c r="P569" s="6"/>
      <c r="Q569" s="6"/>
      <c r="R569" s="6"/>
    </row>
    <row r="570" spans="1:18" ht="18" hidden="1" x14ac:dyDescent="0.2">
      <c r="A570" s="71"/>
      <c r="B570" s="105"/>
      <c r="C570" s="121"/>
      <c r="D570" s="151"/>
      <c r="E570" s="151"/>
      <c r="F570" s="151"/>
      <c r="G570" s="121"/>
      <c r="H570" s="105"/>
      <c r="I570" s="105"/>
      <c r="J570" s="70"/>
      <c r="K570" s="6"/>
      <c r="L570" s="6"/>
      <c r="M570" s="6"/>
      <c r="N570" s="6"/>
      <c r="O570" s="6"/>
      <c r="P570" s="6"/>
      <c r="Q570" s="6"/>
      <c r="R570" s="6"/>
    </row>
    <row r="571" spans="1:18" ht="18" hidden="1" x14ac:dyDescent="0.2">
      <c r="A571" s="71"/>
      <c r="B571" s="105"/>
      <c r="C571" s="121"/>
      <c r="D571" s="151"/>
      <c r="E571" s="151"/>
      <c r="F571" s="151"/>
      <c r="G571" s="121"/>
      <c r="H571" s="105"/>
      <c r="I571" s="105"/>
      <c r="J571" s="70"/>
      <c r="K571" s="6"/>
      <c r="L571" s="6"/>
      <c r="M571" s="6"/>
      <c r="N571" s="6"/>
      <c r="O571" s="6"/>
      <c r="P571" s="6"/>
      <c r="Q571" s="6"/>
      <c r="R571" s="6"/>
    </row>
    <row r="572" spans="1:18" ht="18" hidden="1" x14ac:dyDescent="0.2">
      <c r="A572" s="71"/>
      <c r="B572" s="105"/>
      <c r="C572" s="121"/>
      <c r="D572" s="151"/>
      <c r="E572" s="151"/>
      <c r="F572" s="151"/>
      <c r="G572" s="121"/>
      <c r="H572" s="105"/>
      <c r="I572" s="105"/>
      <c r="J572" s="70"/>
      <c r="K572" s="6"/>
      <c r="L572" s="6"/>
      <c r="M572" s="6"/>
      <c r="N572" s="6"/>
      <c r="O572" s="6"/>
      <c r="P572" s="6"/>
      <c r="Q572" s="6"/>
      <c r="R572" s="6"/>
    </row>
    <row r="573" spans="1:18" ht="18" hidden="1" x14ac:dyDescent="0.2">
      <c r="A573" s="71"/>
      <c r="B573" s="105"/>
      <c r="C573" s="121"/>
      <c r="D573" s="151"/>
      <c r="E573" s="151"/>
      <c r="F573" s="151"/>
      <c r="G573" s="121"/>
      <c r="H573" s="105"/>
      <c r="I573" s="105"/>
      <c r="J573" s="70"/>
      <c r="K573" s="6"/>
      <c r="L573" s="6"/>
      <c r="M573" s="6"/>
      <c r="N573" s="6"/>
      <c r="O573" s="6"/>
      <c r="P573" s="6"/>
      <c r="Q573" s="6"/>
      <c r="R573" s="6"/>
    </row>
    <row r="574" spans="1:18" ht="18" hidden="1" x14ac:dyDescent="0.2">
      <c r="A574" s="71"/>
      <c r="B574" s="105"/>
      <c r="C574" s="121"/>
      <c r="D574" s="151"/>
      <c r="E574" s="151"/>
      <c r="F574" s="151"/>
      <c r="G574" s="121"/>
      <c r="H574" s="105"/>
      <c r="I574" s="105"/>
      <c r="J574" s="70"/>
      <c r="K574" s="6"/>
      <c r="L574" s="6"/>
      <c r="M574" s="6"/>
      <c r="N574" s="6"/>
      <c r="O574" s="6"/>
      <c r="P574" s="6"/>
      <c r="Q574" s="6"/>
      <c r="R574" s="6"/>
    </row>
    <row r="575" spans="1:18" ht="18" hidden="1" x14ac:dyDescent="0.2">
      <c r="A575" s="71"/>
      <c r="B575" s="105"/>
      <c r="C575" s="121"/>
      <c r="D575" s="151"/>
      <c r="E575" s="151"/>
      <c r="F575" s="151"/>
      <c r="G575" s="121"/>
      <c r="H575" s="105"/>
      <c r="I575" s="105"/>
      <c r="J575" s="70"/>
      <c r="K575" s="6"/>
      <c r="L575" s="6"/>
      <c r="M575" s="6"/>
      <c r="N575" s="6"/>
      <c r="O575" s="6"/>
      <c r="P575" s="6"/>
      <c r="Q575" s="6"/>
      <c r="R575" s="6"/>
    </row>
    <row r="576" spans="1:18" ht="18" hidden="1" x14ac:dyDescent="0.2">
      <c r="A576" s="71"/>
      <c r="B576" s="105"/>
      <c r="C576" s="121"/>
      <c r="D576" s="151"/>
      <c r="E576" s="151"/>
      <c r="F576" s="151"/>
      <c r="G576" s="121"/>
      <c r="H576" s="105"/>
      <c r="I576" s="105"/>
      <c r="J576" s="70"/>
      <c r="K576" s="6"/>
      <c r="L576" s="6"/>
      <c r="M576" s="6"/>
      <c r="N576" s="6"/>
      <c r="O576" s="6"/>
      <c r="P576" s="6"/>
      <c r="Q576" s="6"/>
      <c r="R576" s="6"/>
    </row>
    <row r="577" spans="1:18" ht="18" hidden="1" x14ac:dyDescent="0.2">
      <c r="A577" s="71"/>
      <c r="B577" s="105"/>
      <c r="C577" s="121"/>
      <c r="D577" s="151"/>
      <c r="E577" s="151"/>
      <c r="F577" s="151"/>
      <c r="G577" s="121"/>
      <c r="H577" s="105"/>
      <c r="I577" s="105"/>
      <c r="J577" s="70"/>
      <c r="K577" s="6"/>
      <c r="L577" s="6"/>
      <c r="M577" s="6"/>
      <c r="N577" s="6"/>
      <c r="O577" s="6"/>
      <c r="P577" s="6"/>
      <c r="Q577" s="6"/>
      <c r="R577" s="6"/>
    </row>
    <row r="578" spans="1:18" ht="18" hidden="1" x14ac:dyDescent="0.2">
      <c r="A578" s="71"/>
      <c r="B578" s="105"/>
      <c r="C578" s="121"/>
      <c r="D578" s="151"/>
      <c r="E578" s="151"/>
      <c r="F578" s="151"/>
      <c r="G578" s="121"/>
      <c r="H578" s="105"/>
      <c r="I578" s="105"/>
      <c r="J578" s="70"/>
      <c r="K578" s="6"/>
      <c r="L578" s="6"/>
      <c r="M578" s="6"/>
      <c r="N578" s="6"/>
      <c r="O578" s="6"/>
      <c r="P578" s="6"/>
      <c r="Q578" s="6"/>
      <c r="R578" s="6"/>
    </row>
    <row r="579" spans="1:18" ht="18" hidden="1" x14ac:dyDescent="0.2">
      <c r="A579" s="71"/>
      <c r="B579" s="105"/>
      <c r="C579" s="121"/>
      <c r="D579" s="151"/>
      <c r="E579" s="151"/>
      <c r="F579" s="151"/>
      <c r="G579" s="121"/>
      <c r="H579" s="105"/>
      <c r="I579" s="105"/>
      <c r="J579" s="70"/>
      <c r="K579" s="6"/>
      <c r="L579" s="6"/>
      <c r="M579" s="6"/>
      <c r="N579" s="6"/>
      <c r="O579" s="6"/>
      <c r="P579" s="6"/>
      <c r="Q579" s="6"/>
      <c r="R579" s="6"/>
    </row>
    <row r="580" spans="1:18" ht="18" hidden="1" x14ac:dyDescent="0.2">
      <c r="A580" s="71"/>
      <c r="B580" s="105"/>
      <c r="C580" s="121"/>
      <c r="D580" s="151"/>
      <c r="E580" s="151"/>
      <c r="F580" s="151"/>
      <c r="G580" s="121"/>
      <c r="H580" s="105"/>
      <c r="I580" s="105"/>
      <c r="J580" s="70"/>
      <c r="K580" s="6"/>
      <c r="L580" s="6"/>
      <c r="M580" s="6"/>
      <c r="N580" s="6"/>
      <c r="O580" s="6"/>
      <c r="P580" s="6"/>
      <c r="Q580" s="6"/>
      <c r="R580" s="6"/>
    </row>
    <row r="581" spans="1:18" ht="18" hidden="1" x14ac:dyDescent="0.2">
      <c r="A581" s="71"/>
      <c r="B581" s="105"/>
      <c r="C581" s="121"/>
      <c r="D581" s="151"/>
      <c r="E581" s="151"/>
      <c r="F581" s="151"/>
      <c r="G581" s="121"/>
      <c r="H581" s="105"/>
      <c r="I581" s="105"/>
      <c r="J581" s="70"/>
      <c r="K581" s="6"/>
      <c r="L581" s="6"/>
      <c r="M581" s="6"/>
      <c r="N581" s="6"/>
      <c r="O581" s="6"/>
      <c r="P581" s="6"/>
      <c r="Q581" s="6"/>
      <c r="R581" s="6"/>
    </row>
    <row r="582" spans="1:18" ht="18" hidden="1" x14ac:dyDescent="0.2">
      <c r="A582" s="71"/>
      <c r="B582" s="105"/>
      <c r="C582" s="121"/>
      <c r="D582" s="151"/>
      <c r="E582" s="151"/>
      <c r="F582" s="151"/>
      <c r="G582" s="121"/>
      <c r="H582" s="105"/>
      <c r="I582" s="105"/>
      <c r="J582" s="70"/>
      <c r="K582" s="6"/>
      <c r="L582" s="6"/>
      <c r="M582" s="6"/>
      <c r="N582" s="6"/>
      <c r="O582" s="6"/>
      <c r="P582" s="6"/>
      <c r="Q582" s="6"/>
      <c r="R582" s="6"/>
    </row>
    <row r="583" spans="1:18" ht="18" hidden="1" x14ac:dyDescent="0.2">
      <c r="A583" s="71"/>
      <c r="B583" s="105"/>
      <c r="C583" s="121"/>
      <c r="D583" s="151"/>
      <c r="E583" s="151"/>
      <c r="F583" s="151"/>
      <c r="G583" s="121"/>
      <c r="H583" s="105"/>
      <c r="I583" s="105"/>
      <c r="J583" s="70"/>
      <c r="K583" s="6"/>
      <c r="L583" s="6"/>
      <c r="M583" s="6"/>
      <c r="N583" s="6"/>
      <c r="O583" s="6"/>
      <c r="P583" s="6"/>
      <c r="Q583" s="6"/>
      <c r="R583" s="6"/>
    </row>
    <row r="584" spans="1:18" ht="18" hidden="1" x14ac:dyDescent="0.2">
      <c r="A584" s="71"/>
      <c r="B584" s="105"/>
      <c r="C584" s="121"/>
      <c r="D584" s="151"/>
      <c r="E584" s="151"/>
      <c r="F584" s="151"/>
      <c r="G584" s="121"/>
      <c r="H584" s="105"/>
      <c r="I584" s="105"/>
      <c r="J584" s="70"/>
      <c r="K584" s="6"/>
      <c r="L584" s="6"/>
      <c r="M584" s="6"/>
      <c r="N584" s="6"/>
      <c r="O584" s="6"/>
      <c r="P584" s="6"/>
      <c r="Q584" s="6"/>
      <c r="R584" s="6"/>
    </row>
    <row r="585" spans="1:18" ht="18" hidden="1" x14ac:dyDescent="0.2">
      <c r="A585" s="71"/>
      <c r="B585" s="105"/>
      <c r="C585" s="121"/>
      <c r="D585" s="151"/>
      <c r="E585" s="151"/>
      <c r="F585" s="151"/>
      <c r="G585" s="121"/>
      <c r="H585" s="105"/>
      <c r="I585" s="105"/>
      <c r="J585" s="70"/>
      <c r="K585" s="6"/>
      <c r="L585" s="6"/>
      <c r="M585" s="6"/>
      <c r="N585" s="6"/>
      <c r="O585" s="6"/>
      <c r="P585" s="6"/>
      <c r="Q585" s="6"/>
      <c r="R585" s="6"/>
    </row>
    <row r="586" spans="1:18" ht="18" hidden="1" x14ac:dyDescent="0.2">
      <c r="A586" s="71"/>
      <c r="B586" s="105"/>
      <c r="C586" s="121"/>
      <c r="D586" s="151"/>
      <c r="E586" s="151"/>
      <c r="F586" s="151"/>
      <c r="G586" s="121"/>
      <c r="H586" s="105"/>
      <c r="I586" s="105"/>
      <c r="J586" s="70"/>
      <c r="K586" s="6"/>
      <c r="L586" s="6"/>
      <c r="M586" s="6"/>
      <c r="N586" s="6"/>
      <c r="O586" s="6"/>
      <c r="P586" s="6"/>
      <c r="Q586" s="6"/>
      <c r="R586" s="6"/>
    </row>
    <row r="587" spans="1:18" ht="18" hidden="1" x14ac:dyDescent="0.2">
      <c r="A587" s="71"/>
      <c r="B587" s="105"/>
      <c r="C587" s="121"/>
      <c r="D587" s="151"/>
      <c r="E587" s="151"/>
      <c r="F587" s="151"/>
      <c r="G587" s="121"/>
      <c r="H587" s="105"/>
      <c r="I587" s="105"/>
      <c r="J587" s="70"/>
      <c r="K587" s="6"/>
      <c r="L587" s="6"/>
      <c r="M587" s="6"/>
      <c r="N587" s="6"/>
      <c r="O587" s="6"/>
      <c r="P587" s="6"/>
      <c r="Q587" s="6"/>
      <c r="R587" s="6"/>
    </row>
    <row r="588" spans="1:18" ht="18" hidden="1" x14ac:dyDescent="0.2">
      <c r="A588" s="71"/>
      <c r="B588" s="105"/>
      <c r="C588" s="121"/>
      <c r="D588" s="151"/>
      <c r="E588" s="151"/>
      <c r="F588" s="151"/>
      <c r="G588" s="121"/>
      <c r="H588" s="105"/>
      <c r="I588" s="105"/>
      <c r="J588" s="70"/>
      <c r="K588" s="6"/>
      <c r="L588" s="6"/>
      <c r="M588" s="6"/>
      <c r="N588" s="6"/>
      <c r="O588" s="6"/>
      <c r="P588" s="6"/>
      <c r="Q588" s="6"/>
      <c r="R588" s="6"/>
    </row>
    <row r="589" spans="1:18" ht="18" hidden="1" x14ac:dyDescent="0.2">
      <c r="A589" s="71"/>
      <c r="B589" s="105"/>
      <c r="C589" s="121"/>
      <c r="D589" s="151"/>
      <c r="E589" s="151"/>
      <c r="F589" s="151"/>
      <c r="G589" s="121"/>
      <c r="H589" s="105"/>
      <c r="I589" s="105"/>
      <c r="J589" s="70"/>
      <c r="K589" s="6"/>
      <c r="L589" s="6"/>
      <c r="M589" s="6"/>
      <c r="N589" s="6"/>
      <c r="O589" s="6"/>
      <c r="P589" s="6"/>
      <c r="Q589" s="6"/>
      <c r="R589" s="6"/>
    </row>
    <row r="590" spans="1:18" ht="18" hidden="1" x14ac:dyDescent="0.2">
      <c r="A590" s="71"/>
      <c r="B590" s="105"/>
      <c r="C590" s="121"/>
      <c r="D590" s="151"/>
      <c r="E590" s="151"/>
      <c r="F590" s="151"/>
      <c r="G590" s="121"/>
      <c r="H590" s="105"/>
      <c r="I590" s="105"/>
      <c r="J590" s="70"/>
      <c r="K590" s="6"/>
      <c r="L590" s="6"/>
      <c r="M590" s="6"/>
      <c r="N590" s="6"/>
      <c r="O590" s="6"/>
      <c r="P590" s="6"/>
      <c r="Q590" s="6"/>
      <c r="R590" s="6"/>
    </row>
    <row r="591" spans="1:18" ht="18" hidden="1" x14ac:dyDescent="0.2">
      <c r="A591" s="71"/>
      <c r="B591" s="105"/>
      <c r="C591" s="121"/>
      <c r="D591" s="151"/>
      <c r="E591" s="151"/>
      <c r="F591" s="151"/>
      <c r="G591" s="121"/>
      <c r="H591" s="105"/>
      <c r="I591" s="105"/>
      <c r="J591" s="70"/>
      <c r="K591" s="6"/>
      <c r="L591" s="6"/>
      <c r="M591" s="6"/>
      <c r="N591" s="6"/>
      <c r="O591" s="6"/>
      <c r="P591" s="6"/>
      <c r="Q591" s="6"/>
      <c r="R591" s="6"/>
    </row>
    <row r="592" spans="1:18" ht="18" hidden="1" x14ac:dyDescent="0.2">
      <c r="A592" s="71"/>
      <c r="B592" s="105"/>
      <c r="C592" s="121"/>
      <c r="D592" s="151"/>
      <c r="E592" s="151"/>
      <c r="F592" s="151"/>
      <c r="G592" s="121"/>
      <c r="H592" s="105"/>
      <c r="I592" s="105"/>
      <c r="J592" s="70"/>
      <c r="K592" s="6"/>
      <c r="L592" s="6"/>
      <c r="M592" s="6"/>
      <c r="N592" s="6"/>
      <c r="O592" s="6"/>
      <c r="P592" s="6"/>
      <c r="Q592" s="6"/>
      <c r="R592" s="6"/>
    </row>
    <row r="593" spans="1:18" ht="18" hidden="1" x14ac:dyDescent="0.2">
      <c r="A593" s="71"/>
      <c r="B593" s="105"/>
      <c r="C593" s="121"/>
      <c r="D593" s="151"/>
      <c r="E593" s="151"/>
      <c r="F593" s="151"/>
      <c r="G593" s="121"/>
      <c r="H593" s="105"/>
      <c r="I593" s="105"/>
      <c r="J593" s="70"/>
      <c r="K593" s="6"/>
      <c r="L593" s="6"/>
      <c r="M593" s="6"/>
      <c r="N593" s="6"/>
      <c r="O593" s="6"/>
      <c r="P593" s="6"/>
      <c r="Q593" s="6"/>
      <c r="R593" s="6"/>
    </row>
    <row r="594" spans="1:18" ht="18" hidden="1" x14ac:dyDescent="0.2">
      <c r="A594" s="71"/>
      <c r="B594" s="105"/>
      <c r="C594" s="121"/>
      <c r="D594" s="151"/>
      <c r="E594" s="151"/>
      <c r="F594" s="151"/>
      <c r="G594" s="121"/>
      <c r="H594" s="105"/>
      <c r="I594" s="105"/>
      <c r="J594" s="70"/>
      <c r="K594" s="6"/>
      <c r="L594" s="6"/>
      <c r="M594" s="6"/>
      <c r="N594" s="6"/>
      <c r="O594" s="6"/>
      <c r="P594" s="6"/>
      <c r="Q594" s="6"/>
      <c r="R594" s="6"/>
    </row>
    <row r="595" spans="1:18" ht="18" hidden="1" x14ac:dyDescent="0.2">
      <c r="A595" s="71"/>
      <c r="B595" s="105"/>
      <c r="C595" s="121"/>
      <c r="D595" s="151"/>
      <c r="E595" s="151"/>
      <c r="F595" s="151"/>
      <c r="G595" s="121"/>
      <c r="H595" s="105"/>
      <c r="I595" s="105"/>
      <c r="J595" s="70"/>
      <c r="K595" s="6"/>
      <c r="L595" s="6"/>
      <c r="M595" s="6"/>
      <c r="N595" s="6"/>
      <c r="O595" s="6"/>
      <c r="P595" s="6"/>
      <c r="Q595" s="6"/>
      <c r="R595" s="6"/>
    </row>
    <row r="596" spans="1:18" ht="18" hidden="1" x14ac:dyDescent="0.2">
      <c r="A596" s="71"/>
      <c r="B596" s="105"/>
      <c r="C596" s="121"/>
      <c r="D596" s="151"/>
      <c r="E596" s="151"/>
      <c r="F596" s="151"/>
      <c r="G596" s="121"/>
      <c r="H596" s="105"/>
      <c r="I596" s="105"/>
      <c r="J596" s="70"/>
      <c r="K596" s="6"/>
      <c r="L596" s="6"/>
      <c r="M596" s="6"/>
      <c r="N596" s="6"/>
      <c r="O596" s="6"/>
      <c r="P596" s="6"/>
      <c r="Q596" s="6"/>
      <c r="R596" s="6"/>
    </row>
    <row r="597" spans="1:18" ht="18" hidden="1" x14ac:dyDescent="0.2">
      <c r="A597" s="71"/>
      <c r="B597" s="105"/>
      <c r="C597" s="121"/>
      <c r="D597" s="151"/>
      <c r="E597" s="151"/>
      <c r="F597" s="151"/>
      <c r="G597" s="121"/>
      <c r="H597" s="105"/>
      <c r="I597" s="105"/>
      <c r="J597" s="70"/>
      <c r="K597" s="6"/>
      <c r="L597" s="6"/>
      <c r="M597" s="6"/>
      <c r="N597" s="6"/>
      <c r="O597" s="6"/>
      <c r="P597" s="6"/>
      <c r="Q597" s="6"/>
      <c r="R597" s="6"/>
    </row>
    <row r="598" spans="1:18" ht="18" hidden="1" x14ac:dyDescent="0.2">
      <c r="A598" s="71"/>
      <c r="B598" s="105"/>
      <c r="C598" s="121"/>
      <c r="D598" s="151"/>
      <c r="E598" s="151"/>
      <c r="F598" s="151"/>
      <c r="G598" s="121"/>
      <c r="H598" s="105"/>
      <c r="I598" s="105"/>
      <c r="J598" s="70"/>
      <c r="K598" s="6"/>
      <c r="L598" s="6"/>
      <c r="M598" s="6"/>
      <c r="N598" s="6"/>
      <c r="O598" s="6"/>
      <c r="P598" s="6"/>
      <c r="Q598" s="6"/>
      <c r="R598" s="6"/>
    </row>
    <row r="599" spans="1:18" ht="18" hidden="1" x14ac:dyDescent="0.2">
      <c r="A599" s="71"/>
      <c r="B599" s="105"/>
      <c r="C599" s="121"/>
      <c r="D599" s="151"/>
      <c r="E599" s="151"/>
      <c r="F599" s="151"/>
      <c r="G599" s="121"/>
      <c r="H599" s="105"/>
      <c r="I599" s="105"/>
      <c r="J599" s="70"/>
      <c r="K599" s="6"/>
      <c r="L599" s="6"/>
      <c r="M599" s="6"/>
      <c r="N599" s="6"/>
      <c r="O599" s="6"/>
      <c r="P599" s="6"/>
      <c r="Q599" s="6"/>
      <c r="R599" s="6"/>
    </row>
    <row r="600" spans="1:18" ht="18" hidden="1" x14ac:dyDescent="0.2">
      <c r="A600" s="71"/>
      <c r="B600" s="105"/>
      <c r="C600" s="121"/>
      <c r="D600" s="151"/>
      <c r="E600" s="151"/>
      <c r="F600" s="151"/>
      <c r="G600" s="121"/>
      <c r="H600" s="105"/>
      <c r="I600" s="105"/>
      <c r="J600" s="70"/>
      <c r="K600" s="6"/>
      <c r="L600" s="6"/>
      <c r="M600" s="6"/>
      <c r="N600" s="6"/>
      <c r="O600" s="6"/>
      <c r="P600" s="6"/>
      <c r="Q600" s="6"/>
      <c r="R600" s="6"/>
    </row>
    <row r="601" spans="1:18" ht="18" hidden="1" x14ac:dyDescent="0.2">
      <c r="A601" s="71"/>
      <c r="B601" s="105"/>
      <c r="C601" s="121"/>
      <c r="D601" s="151"/>
      <c r="E601" s="151"/>
      <c r="F601" s="151"/>
      <c r="G601" s="121"/>
      <c r="H601" s="105"/>
      <c r="I601" s="105"/>
      <c r="J601" s="70"/>
      <c r="K601" s="6"/>
      <c r="L601" s="6"/>
      <c r="M601" s="6"/>
      <c r="N601" s="6"/>
      <c r="O601" s="6"/>
      <c r="P601" s="6"/>
      <c r="Q601" s="6"/>
      <c r="R601" s="6"/>
    </row>
    <row r="602" spans="1:18" ht="18" hidden="1" x14ac:dyDescent="0.2">
      <c r="A602" s="71"/>
      <c r="B602" s="105"/>
      <c r="C602" s="121"/>
      <c r="D602" s="151"/>
      <c r="E602" s="151"/>
      <c r="F602" s="151"/>
      <c r="G602" s="121"/>
      <c r="H602" s="105"/>
      <c r="I602" s="105"/>
      <c r="J602" s="70"/>
      <c r="K602" s="6"/>
      <c r="L602" s="6"/>
      <c r="M602" s="6"/>
      <c r="N602" s="6"/>
      <c r="O602" s="6"/>
      <c r="P602" s="6"/>
      <c r="Q602" s="6"/>
      <c r="R602" s="6"/>
    </row>
    <row r="603" spans="1:18" ht="18" hidden="1" x14ac:dyDescent="0.2">
      <c r="A603" s="71"/>
      <c r="B603" s="105"/>
      <c r="C603" s="121"/>
      <c r="D603" s="151"/>
      <c r="E603" s="151"/>
      <c r="F603" s="151"/>
      <c r="G603" s="121"/>
      <c r="H603" s="105"/>
      <c r="I603" s="105"/>
      <c r="J603" s="70"/>
      <c r="K603" s="6"/>
      <c r="L603" s="6"/>
      <c r="M603" s="6"/>
      <c r="N603" s="6"/>
      <c r="O603" s="6"/>
      <c r="P603" s="6"/>
      <c r="Q603" s="6"/>
      <c r="R603" s="6"/>
    </row>
    <row r="604" spans="1:18" ht="18" hidden="1" x14ac:dyDescent="0.2">
      <c r="A604" s="71"/>
      <c r="B604" s="105"/>
      <c r="C604" s="121"/>
      <c r="D604" s="151"/>
      <c r="E604" s="151"/>
      <c r="F604" s="151"/>
      <c r="G604" s="121"/>
      <c r="H604" s="105"/>
      <c r="I604" s="105"/>
      <c r="J604" s="70"/>
      <c r="K604" s="6"/>
      <c r="L604" s="6"/>
      <c r="M604" s="6"/>
      <c r="N604" s="6"/>
      <c r="O604" s="6"/>
      <c r="P604" s="6"/>
      <c r="Q604" s="6"/>
      <c r="R604" s="6"/>
    </row>
    <row r="605" spans="1:18" ht="18" hidden="1" x14ac:dyDescent="0.2">
      <c r="A605" s="71"/>
      <c r="B605" s="105"/>
      <c r="C605" s="121"/>
      <c r="D605" s="151"/>
      <c r="E605" s="151"/>
      <c r="F605" s="151"/>
      <c r="G605" s="121"/>
      <c r="H605" s="105"/>
      <c r="I605" s="105"/>
      <c r="J605" s="70"/>
      <c r="K605" s="6"/>
      <c r="L605" s="6"/>
      <c r="M605" s="6"/>
      <c r="N605" s="6"/>
      <c r="O605" s="6"/>
      <c r="P605" s="6"/>
      <c r="Q605" s="6"/>
      <c r="R605" s="6"/>
    </row>
    <row r="606" spans="1:18" ht="18" hidden="1" x14ac:dyDescent="0.2">
      <c r="A606" s="71"/>
      <c r="B606" s="105"/>
      <c r="C606" s="121"/>
      <c r="D606" s="151"/>
      <c r="E606" s="151"/>
      <c r="F606" s="151"/>
      <c r="G606" s="121"/>
      <c r="H606" s="105"/>
      <c r="I606" s="105"/>
      <c r="J606" s="70"/>
      <c r="K606" s="6"/>
      <c r="L606" s="6"/>
      <c r="M606" s="6"/>
      <c r="N606" s="6"/>
      <c r="O606" s="6"/>
      <c r="P606" s="6"/>
      <c r="Q606" s="6"/>
      <c r="R606" s="6"/>
    </row>
    <row r="607" spans="1:18" ht="18" hidden="1" x14ac:dyDescent="0.2">
      <c r="A607" s="71"/>
      <c r="B607" s="105"/>
      <c r="C607" s="121"/>
      <c r="D607" s="151"/>
      <c r="E607" s="151"/>
      <c r="F607" s="151"/>
      <c r="G607" s="121"/>
      <c r="H607" s="105"/>
      <c r="I607" s="105"/>
      <c r="J607" s="70"/>
      <c r="K607" s="6"/>
      <c r="L607" s="6"/>
      <c r="M607" s="6"/>
      <c r="N607" s="6"/>
      <c r="O607" s="6"/>
      <c r="P607" s="6"/>
      <c r="Q607" s="6"/>
      <c r="R607" s="6"/>
    </row>
    <row r="608" spans="1:18" ht="18" hidden="1" x14ac:dyDescent="0.2">
      <c r="A608" s="71"/>
      <c r="B608" s="105"/>
      <c r="C608" s="121"/>
      <c r="D608" s="151"/>
      <c r="E608" s="151"/>
      <c r="F608" s="151"/>
      <c r="G608" s="121"/>
      <c r="H608" s="105"/>
      <c r="I608" s="105"/>
      <c r="J608" s="70"/>
      <c r="K608" s="6"/>
      <c r="L608" s="6"/>
      <c r="M608" s="6"/>
      <c r="N608" s="6"/>
      <c r="O608" s="6"/>
      <c r="P608" s="6"/>
      <c r="Q608" s="6"/>
      <c r="R608" s="6"/>
    </row>
    <row r="609" spans="1:18" ht="18" hidden="1" x14ac:dyDescent="0.2">
      <c r="A609" s="71"/>
      <c r="B609" s="105"/>
      <c r="C609" s="121"/>
      <c r="D609" s="151"/>
      <c r="E609" s="151"/>
      <c r="F609" s="151"/>
      <c r="G609" s="121"/>
      <c r="H609" s="105"/>
      <c r="I609" s="105"/>
      <c r="J609" s="70"/>
      <c r="K609" s="6"/>
      <c r="L609" s="6"/>
      <c r="M609" s="6"/>
      <c r="N609" s="6"/>
      <c r="O609" s="6"/>
      <c r="P609" s="6"/>
      <c r="Q609" s="6"/>
      <c r="R609" s="6"/>
    </row>
    <row r="610" spans="1:18" ht="18" hidden="1" x14ac:dyDescent="0.2">
      <c r="A610" s="71"/>
      <c r="B610" s="105"/>
      <c r="C610" s="121"/>
      <c r="D610" s="151"/>
      <c r="E610" s="151"/>
      <c r="F610" s="151"/>
      <c r="G610" s="121"/>
      <c r="H610" s="105"/>
      <c r="I610" s="105"/>
      <c r="J610" s="70"/>
      <c r="K610" s="6"/>
      <c r="L610" s="6"/>
      <c r="M610" s="6"/>
      <c r="N610" s="6"/>
      <c r="O610" s="6"/>
      <c r="P610" s="6"/>
      <c r="Q610" s="6"/>
      <c r="R610" s="6"/>
    </row>
    <row r="611" spans="1:18" ht="18" hidden="1" x14ac:dyDescent="0.2">
      <c r="A611" s="71"/>
      <c r="B611" s="105"/>
      <c r="C611" s="121"/>
      <c r="D611" s="151"/>
      <c r="E611" s="151"/>
      <c r="F611" s="151"/>
      <c r="G611" s="121"/>
      <c r="H611" s="105"/>
      <c r="I611" s="105"/>
      <c r="J611" s="70"/>
      <c r="K611" s="6"/>
      <c r="L611" s="6"/>
      <c r="M611" s="6"/>
      <c r="N611" s="6"/>
      <c r="O611" s="6"/>
      <c r="P611" s="6"/>
      <c r="Q611" s="6"/>
      <c r="R611" s="6"/>
    </row>
    <row r="612" spans="1:18" ht="18" hidden="1" x14ac:dyDescent="0.2">
      <c r="A612" s="71"/>
      <c r="B612" s="105"/>
      <c r="C612" s="121"/>
      <c r="D612" s="151"/>
      <c r="E612" s="151"/>
      <c r="F612" s="151"/>
      <c r="G612" s="121"/>
      <c r="H612" s="105"/>
      <c r="I612" s="105"/>
      <c r="J612" s="70"/>
      <c r="K612" s="6"/>
      <c r="L612" s="6"/>
      <c r="M612" s="6"/>
      <c r="N612" s="6"/>
      <c r="O612" s="6"/>
      <c r="P612" s="6"/>
      <c r="Q612" s="6"/>
      <c r="R612" s="6"/>
    </row>
    <row r="613" spans="1:18" ht="18" hidden="1" x14ac:dyDescent="0.2">
      <c r="A613" s="71"/>
      <c r="B613" s="105"/>
      <c r="C613" s="121"/>
      <c r="D613" s="151"/>
      <c r="E613" s="151"/>
      <c r="F613" s="151"/>
      <c r="G613" s="121"/>
      <c r="H613" s="105"/>
      <c r="I613" s="105"/>
      <c r="J613" s="70"/>
      <c r="K613" s="6"/>
      <c r="L613" s="6"/>
      <c r="M613" s="6"/>
      <c r="N613" s="6"/>
      <c r="O613" s="6"/>
      <c r="P613" s="6"/>
      <c r="Q613" s="6"/>
      <c r="R613" s="6"/>
    </row>
    <row r="614" spans="1:18" ht="18" hidden="1" x14ac:dyDescent="0.2">
      <c r="A614" s="71"/>
      <c r="B614" s="105"/>
      <c r="C614" s="121"/>
      <c r="D614" s="151"/>
      <c r="E614" s="151"/>
      <c r="F614" s="151"/>
      <c r="G614" s="121"/>
      <c r="H614" s="105"/>
      <c r="I614" s="105"/>
      <c r="J614" s="70"/>
      <c r="K614" s="6"/>
      <c r="L614" s="6"/>
      <c r="M614" s="6"/>
      <c r="N614" s="6"/>
      <c r="O614" s="6"/>
      <c r="P614" s="6"/>
      <c r="Q614" s="6"/>
      <c r="R614" s="6"/>
    </row>
    <row r="615" spans="1:18" ht="18" hidden="1" x14ac:dyDescent="0.2">
      <c r="A615" s="71"/>
      <c r="B615" s="105"/>
      <c r="C615" s="121"/>
      <c r="D615" s="151"/>
      <c r="E615" s="151"/>
      <c r="F615" s="151"/>
      <c r="G615" s="121"/>
      <c r="H615" s="105"/>
      <c r="I615" s="105"/>
      <c r="J615" s="70"/>
      <c r="K615" s="6"/>
      <c r="L615" s="6"/>
      <c r="M615" s="6"/>
      <c r="N615" s="6"/>
      <c r="O615" s="6"/>
      <c r="P615" s="6"/>
      <c r="Q615" s="6"/>
      <c r="R615" s="6"/>
    </row>
    <row r="616" spans="1:18" ht="18" hidden="1" x14ac:dyDescent="0.2">
      <c r="A616" s="71"/>
      <c r="B616" s="105"/>
      <c r="C616" s="121"/>
      <c r="D616" s="151"/>
      <c r="E616" s="151"/>
      <c r="F616" s="151"/>
      <c r="G616" s="121"/>
      <c r="H616" s="105"/>
      <c r="I616" s="105"/>
      <c r="J616" s="70"/>
      <c r="K616" s="6"/>
      <c r="L616" s="6"/>
      <c r="M616" s="6"/>
      <c r="N616" s="6"/>
      <c r="O616" s="6"/>
      <c r="P616" s="6"/>
      <c r="Q616" s="6"/>
      <c r="R616" s="6"/>
    </row>
    <row r="617" spans="1:18" ht="18" hidden="1" x14ac:dyDescent="0.2">
      <c r="A617" s="71"/>
      <c r="B617" s="105"/>
      <c r="C617" s="121"/>
      <c r="D617" s="151"/>
      <c r="E617" s="151"/>
      <c r="F617" s="151"/>
      <c r="G617" s="121"/>
      <c r="H617" s="105"/>
      <c r="I617" s="105"/>
      <c r="J617" s="70"/>
      <c r="K617" s="6"/>
      <c r="L617" s="6"/>
      <c r="M617" s="6"/>
      <c r="N617" s="6"/>
      <c r="O617" s="6"/>
      <c r="P617" s="6"/>
      <c r="Q617" s="6"/>
      <c r="R617" s="6"/>
    </row>
    <row r="618" spans="1:18" ht="18" hidden="1" x14ac:dyDescent="0.2">
      <c r="A618" s="71"/>
      <c r="B618" s="105"/>
      <c r="C618" s="121"/>
      <c r="D618" s="151"/>
      <c r="E618" s="151"/>
      <c r="F618" s="151"/>
      <c r="G618" s="121"/>
      <c r="H618" s="105"/>
      <c r="I618" s="105"/>
      <c r="J618" s="70"/>
      <c r="K618" s="6"/>
      <c r="L618" s="6"/>
      <c r="M618" s="6"/>
      <c r="N618" s="6"/>
      <c r="O618" s="6"/>
      <c r="P618" s="6"/>
      <c r="Q618" s="6"/>
      <c r="R618" s="6"/>
    </row>
    <row r="619" spans="1:18" ht="18" hidden="1" x14ac:dyDescent="0.2">
      <c r="A619" s="71"/>
      <c r="B619" s="105"/>
      <c r="C619" s="121"/>
      <c r="D619" s="151"/>
      <c r="E619" s="151"/>
      <c r="F619" s="151"/>
      <c r="G619" s="121"/>
      <c r="H619" s="105"/>
      <c r="I619" s="105"/>
      <c r="J619" s="70"/>
      <c r="K619" s="6"/>
      <c r="L619" s="6"/>
      <c r="M619" s="6"/>
      <c r="N619" s="6"/>
      <c r="O619" s="6"/>
      <c r="P619" s="6"/>
      <c r="Q619" s="6"/>
      <c r="R619" s="6"/>
    </row>
    <row r="620" spans="1:18" ht="18" hidden="1" x14ac:dyDescent="0.2">
      <c r="A620" s="71"/>
      <c r="B620" s="105"/>
      <c r="C620" s="121"/>
      <c r="D620" s="151"/>
      <c r="E620" s="151"/>
      <c r="F620" s="151"/>
      <c r="G620" s="121"/>
      <c r="H620" s="105"/>
      <c r="I620" s="105"/>
      <c r="J620" s="70"/>
      <c r="K620" s="6"/>
      <c r="L620" s="6"/>
      <c r="M620" s="6"/>
      <c r="N620" s="6"/>
      <c r="O620" s="6"/>
      <c r="P620" s="6"/>
      <c r="Q620" s="6"/>
      <c r="R620" s="6"/>
    </row>
    <row r="621" spans="1:18" ht="18" hidden="1" x14ac:dyDescent="0.2">
      <c r="A621" s="71"/>
      <c r="B621" s="105"/>
      <c r="C621" s="121"/>
      <c r="D621" s="151"/>
      <c r="E621" s="151"/>
      <c r="F621" s="151"/>
      <c r="G621" s="121"/>
      <c r="H621" s="105"/>
      <c r="I621" s="105"/>
      <c r="J621" s="70"/>
      <c r="K621" s="6"/>
      <c r="L621" s="6"/>
      <c r="M621" s="6"/>
      <c r="N621" s="6"/>
      <c r="O621" s="6"/>
      <c r="P621" s="6"/>
      <c r="Q621" s="6"/>
      <c r="R621" s="6"/>
    </row>
    <row r="622" spans="1:18" ht="18" hidden="1" x14ac:dyDescent="0.2">
      <c r="A622" s="71"/>
      <c r="B622" s="105"/>
      <c r="C622" s="121"/>
      <c r="D622" s="151"/>
      <c r="E622" s="151"/>
      <c r="F622" s="151"/>
      <c r="G622" s="121"/>
      <c r="H622" s="105"/>
      <c r="I622" s="105"/>
      <c r="J622" s="70"/>
      <c r="K622" s="6"/>
      <c r="L622" s="6"/>
      <c r="M622" s="6"/>
      <c r="N622" s="6"/>
      <c r="O622" s="6"/>
      <c r="P622" s="6"/>
      <c r="Q622" s="6"/>
      <c r="R622" s="6"/>
    </row>
    <row r="623" spans="1:18" ht="18" hidden="1" x14ac:dyDescent="0.2">
      <c r="A623" s="71"/>
      <c r="B623" s="105"/>
      <c r="C623" s="121"/>
      <c r="D623" s="151"/>
      <c r="E623" s="151"/>
      <c r="F623" s="151"/>
      <c r="G623" s="121"/>
      <c r="H623" s="105"/>
      <c r="I623" s="105"/>
      <c r="J623" s="70"/>
      <c r="K623" s="6"/>
      <c r="L623" s="6"/>
      <c r="M623" s="6"/>
      <c r="N623" s="6"/>
      <c r="O623" s="6"/>
      <c r="P623" s="6"/>
      <c r="Q623" s="6"/>
      <c r="R623" s="6"/>
    </row>
    <row r="624" spans="1:18" ht="18" hidden="1" x14ac:dyDescent="0.2">
      <c r="A624" s="71"/>
      <c r="B624" s="105"/>
      <c r="C624" s="121"/>
      <c r="D624" s="151"/>
      <c r="E624" s="151"/>
      <c r="F624" s="151"/>
      <c r="G624" s="121"/>
      <c r="H624" s="105"/>
      <c r="I624" s="105"/>
      <c r="J624" s="70"/>
      <c r="K624" s="6"/>
      <c r="L624" s="6"/>
      <c r="M624" s="6"/>
      <c r="N624" s="6"/>
      <c r="O624" s="6"/>
      <c r="P624" s="6"/>
      <c r="Q624" s="6"/>
      <c r="R624" s="6"/>
    </row>
    <row r="625" spans="1:18" ht="18" hidden="1" x14ac:dyDescent="0.2">
      <c r="A625" s="71"/>
      <c r="B625" s="105"/>
      <c r="C625" s="121"/>
      <c r="D625" s="151"/>
      <c r="E625" s="151"/>
      <c r="F625" s="151"/>
      <c r="G625" s="121"/>
      <c r="H625" s="105"/>
      <c r="I625" s="105"/>
      <c r="J625" s="70"/>
      <c r="K625" s="6"/>
      <c r="L625" s="6"/>
      <c r="M625" s="6"/>
      <c r="N625" s="6"/>
      <c r="O625" s="6"/>
      <c r="P625" s="6"/>
      <c r="Q625" s="6"/>
      <c r="R625" s="6"/>
    </row>
    <row r="626" spans="1:18" ht="18" hidden="1" x14ac:dyDescent="0.2">
      <c r="A626" s="71"/>
      <c r="B626" s="105"/>
      <c r="C626" s="121"/>
      <c r="D626" s="151"/>
      <c r="E626" s="151"/>
      <c r="F626" s="151"/>
      <c r="G626" s="121"/>
      <c r="H626" s="105"/>
      <c r="I626" s="105"/>
      <c r="J626" s="70"/>
      <c r="K626" s="6"/>
      <c r="L626" s="6"/>
      <c r="M626" s="6"/>
      <c r="N626" s="6"/>
      <c r="O626" s="6"/>
      <c r="P626" s="6"/>
      <c r="Q626" s="6"/>
      <c r="R626" s="6"/>
    </row>
    <row r="627" spans="1:18" ht="18" hidden="1" x14ac:dyDescent="0.2">
      <c r="A627" s="71"/>
      <c r="B627" s="105"/>
      <c r="C627" s="121"/>
      <c r="D627" s="151"/>
      <c r="E627" s="151"/>
      <c r="F627" s="151"/>
      <c r="G627" s="121"/>
      <c r="H627" s="105"/>
      <c r="I627" s="105"/>
      <c r="J627" s="70"/>
      <c r="K627" s="6"/>
      <c r="L627" s="6"/>
      <c r="M627" s="6"/>
      <c r="N627" s="6"/>
      <c r="O627" s="6"/>
      <c r="P627" s="6"/>
      <c r="Q627" s="6"/>
      <c r="R627" s="6"/>
    </row>
    <row r="628" spans="1:18" ht="18" hidden="1" x14ac:dyDescent="0.2">
      <c r="A628" s="71"/>
      <c r="B628" s="105"/>
      <c r="C628" s="121"/>
      <c r="D628" s="151"/>
      <c r="E628" s="151"/>
      <c r="F628" s="151"/>
      <c r="G628" s="121"/>
      <c r="H628" s="105"/>
      <c r="I628" s="105"/>
      <c r="J628" s="70"/>
      <c r="K628" s="6"/>
      <c r="L628" s="6"/>
      <c r="M628" s="6"/>
      <c r="N628" s="6"/>
      <c r="O628" s="6"/>
      <c r="P628" s="6"/>
      <c r="Q628" s="6"/>
      <c r="R628" s="6"/>
    </row>
    <row r="629" spans="1:18" ht="18" hidden="1" x14ac:dyDescent="0.2">
      <c r="A629" s="71"/>
      <c r="B629" s="105"/>
      <c r="C629" s="121"/>
      <c r="D629" s="151"/>
      <c r="E629" s="151"/>
      <c r="F629" s="151"/>
      <c r="G629" s="121"/>
      <c r="H629" s="105"/>
      <c r="I629" s="105"/>
      <c r="J629" s="70"/>
      <c r="K629" s="6"/>
      <c r="L629" s="6"/>
      <c r="M629" s="6"/>
      <c r="N629" s="6"/>
      <c r="O629" s="6"/>
      <c r="P629" s="6"/>
      <c r="Q629" s="6"/>
      <c r="R629" s="6"/>
    </row>
    <row r="630" spans="1:18" ht="18" hidden="1" x14ac:dyDescent="0.2">
      <c r="A630" s="71"/>
      <c r="B630" s="105"/>
      <c r="C630" s="121"/>
      <c r="D630" s="151"/>
      <c r="E630" s="151"/>
      <c r="F630" s="151"/>
      <c r="G630" s="121"/>
      <c r="H630" s="105"/>
      <c r="I630" s="105"/>
      <c r="J630" s="70"/>
      <c r="K630" s="6"/>
      <c r="L630" s="6"/>
      <c r="M630" s="6"/>
      <c r="N630" s="6"/>
      <c r="O630" s="6"/>
      <c r="P630" s="6"/>
      <c r="Q630" s="6"/>
      <c r="R630" s="6"/>
    </row>
    <row r="631" spans="1:18" ht="18" hidden="1" x14ac:dyDescent="0.2">
      <c r="A631" s="71"/>
      <c r="B631" s="105"/>
      <c r="C631" s="121"/>
      <c r="D631" s="151"/>
      <c r="E631" s="151"/>
      <c r="F631" s="151"/>
      <c r="G631" s="121"/>
      <c r="H631" s="105"/>
      <c r="I631" s="105"/>
      <c r="J631" s="70"/>
      <c r="K631" s="6"/>
      <c r="L631" s="6"/>
      <c r="M631" s="6"/>
      <c r="N631" s="6"/>
      <c r="O631" s="6"/>
      <c r="P631" s="6"/>
      <c r="Q631" s="6"/>
      <c r="R631" s="6"/>
    </row>
    <row r="632" spans="1:18" ht="18" hidden="1" x14ac:dyDescent="0.2">
      <c r="A632" s="71"/>
      <c r="B632" s="105"/>
      <c r="C632" s="121"/>
      <c r="D632" s="151"/>
      <c r="E632" s="151"/>
      <c r="F632" s="151"/>
      <c r="G632" s="121"/>
      <c r="H632" s="105"/>
      <c r="I632" s="105"/>
      <c r="J632" s="70"/>
      <c r="K632" s="6"/>
      <c r="L632" s="6"/>
      <c r="M632" s="6"/>
      <c r="N632" s="6"/>
      <c r="O632" s="6"/>
      <c r="P632" s="6"/>
      <c r="Q632" s="6"/>
      <c r="R632" s="6"/>
    </row>
    <row r="633" spans="1:18" ht="18" hidden="1" x14ac:dyDescent="0.2">
      <c r="A633" s="71"/>
      <c r="B633" s="105"/>
      <c r="C633" s="121"/>
      <c r="D633" s="151"/>
      <c r="E633" s="151"/>
      <c r="F633" s="151"/>
      <c r="G633" s="121"/>
      <c r="H633" s="105"/>
      <c r="I633" s="105"/>
      <c r="J633" s="70"/>
      <c r="K633" s="6"/>
      <c r="L633" s="6"/>
      <c r="M633" s="6"/>
      <c r="N633" s="6"/>
      <c r="O633" s="6"/>
      <c r="P633" s="6"/>
      <c r="Q633" s="6"/>
      <c r="R633" s="6"/>
    </row>
    <row r="634" spans="1:18" ht="18" hidden="1" x14ac:dyDescent="0.2">
      <c r="A634" s="71"/>
      <c r="B634" s="105"/>
      <c r="C634" s="121"/>
      <c r="D634" s="151"/>
      <c r="E634" s="151"/>
      <c r="F634" s="151"/>
      <c r="G634" s="121"/>
      <c r="H634" s="105"/>
      <c r="I634" s="105"/>
      <c r="J634" s="70"/>
      <c r="K634" s="6"/>
      <c r="L634" s="6"/>
      <c r="M634" s="6"/>
      <c r="N634" s="6"/>
      <c r="O634" s="6"/>
      <c r="P634" s="6"/>
      <c r="Q634" s="6"/>
      <c r="R634" s="6"/>
    </row>
    <row r="635" spans="1:18" ht="18" hidden="1" x14ac:dyDescent="0.2">
      <c r="A635" s="71"/>
      <c r="B635" s="105"/>
      <c r="C635" s="121"/>
      <c r="D635" s="151"/>
      <c r="E635" s="151"/>
      <c r="F635" s="151"/>
      <c r="G635" s="121"/>
      <c r="H635" s="105"/>
      <c r="I635" s="105"/>
      <c r="J635" s="70"/>
      <c r="K635" s="6"/>
      <c r="L635" s="6"/>
      <c r="M635" s="6"/>
      <c r="N635" s="6"/>
      <c r="O635" s="6"/>
      <c r="P635" s="6"/>
      <c r="Q635" s="6"/>
      <c r="R635" s="6"/>
    </row>
    <row r="636" spans="1:18" ht="18" hidden="1" x14ac:dyDescent="0.2">
      <c r="A636" s="71"/>
      <c r="B636" s="105"/>
      <c r="C636" s="121"/>
      <c r="D636" s="151"/>
      <c r="E636" s="151"/>
      <c r="F636" s="151"/>
      <c r="G636" s="121"/>
      <c r="H636" s="105"/>
      <c r="I636" s="105"/>
      <c r="J636" s="70"/>
      <c r="K636" s="6"/>
      <c r="L636" s="6"/>
      <c r="M636" s="6"/>
      <c r="N636" s="6"/>
      <c r="O636" s="6"/>
      <c r="P636" s="6"/>
      <c r="Q636" s="6"/>
      <c r="R636" s="6"/>
    </row>
    <row r="637" spans="1:18" ht="18" hidden="1" x14ac:dyDescent="0.2">
      <c r="A637" s="71"/>
      <c r="B637" s="105"/>
      <c r="C637" s="121"/>
      <c r="D637" s="151"/>
      <c r="E637" s="151"/>
      <c r="F637" s="151"/>
      <c r="G637" s="121"/>
      <c r="H637" s="105"/>
      <c r="I637" s="105"/>
      <c r="J637" s="70"/>
      <c r="K637" s="6"/>
      <c r="L637" s="6"/>
      <c r="M637" s="6"/>
      <c r="N637" s="6"/>
      <c r="O637" s="6"/>
      <c r="P637" s="6"/>
      <c r="Q637" s="6"/>
      <c r="R637" s="6"/>
    </row>
    <row r="638" spans="1:18" ht="18" hidden="1" x14ac:dyDescent="0.2">
      <c r="A638" s="71"/>
      <c r="B638" s="105"/>
      <c r="C638" s="121"/>
      <c r="D638" s="151"/>
      <c r="E638" s="151"/>
      <c r="F638" s="151"/>
      <c r="G638" s="121"/>
      <c r="H638" s="105"/>
      <c r="I638" s="105"/>
      <c r="J638" s="70"/>
      <c r="K638" s="6"/>
      <c r="L638" s="6"/>
      <c r="M638" s="6"/>
      <c r="N638" s="6"/>
      <c r="O638" s="6"/>
      <c r="P638" s="6"/>
      <c r="Q638" s="6"/>
      <c r="R638" s="6"/>
    </row>
    <row r="639" spans="1:18" ht="18" hidden="1" x14ac:dyDescent="0.2">
      <c r="A639" s="71"/>
      <c r="B639" s="105"/>
      <c r="C639" s="121"/>
      <c r="D639" s="151"/>
      <c r="E639" s="151"/>
      <c r="F639" s="151"/>
      <c r="G639" s="121"/>
      <c r="H639" s="105"/>
      <c r="I639" s="105"/>
      <c r="J639" s="70"/>
      <c r="K639" s="6"/>
      <c r="L639" s="6"/>
      <c r="M639" s="6"/>
      <c r="N639" s="6"/>
      <c r="O639" s="6"/>
      <c r="P639" s="6"/>
      <c r="Q639" s="6"/>
      <c r="R639" s="6"/>
    </row>
    <row r="640" spans="1:18" ht="18" hidden="1" x14ac:dyDescent="0.2">
      <c r="A640" s="71"/>
      <c r="B640" s="105"/>
      <c r="C640" s="121"/>
      <c r="D640" s="151"/>
      <c r="E640" s="151"/>
      <c r="F640" s="151"/>
      <c r="G640" s="121"/>
      <c r="H640" s="105"/>
      <c r="I640" s="105"/>
      <c r="J640" s="70"/>
      <c r="K640" s="6"/>
      <c r="L640" s="6"/>
      <c r="M640" s="6"/>
      <c r="N640" s="6"/>
      <c r="O640" s="6"/>
      <c r="P640" s="6"/>
      <c r="Q640" s="6"/>
      <c r="R640" s="6"/>
    </row>
    <row r="641" spans="1:18" ht="18" hidden="1" x14ac:dyDescent="0.2">
      <c r="A641" s="71"/>
      <c r="B641" s="105"/>
      <c r="C641" s="121"/>
      <c r="D641" s="151"/>
      <c r="E641" s="151"/>
      <c r="F641" s="151"/>
      <c r="G641" s="121"/>
      <c r="H641" s="105"/>
      <c r="I641" s="105"/>
      <c r="J641" s="70"/>
      <c r="K641" s="6"/>
      <c r="L641" s="6"/>
      <c r="M641" s="6"/>
      <c r="N641" s="6"/>
      <c r="O641" s="6"/>
      <c r="P641" s="6"/>
      <c r="Q641" s="6"/>
      <c r="R641" s="6"/>
    </row>
    <row r="642" spans="1:18" ht="18" hidden="1" x14ac:dyDescent="0.2">
      <c r="A642" s="71"/>
      <c r="B642" s="105"/>
      <c r="C642" s="121"/>
      <c r="D642" s="151"/>
      <c r="E642" s="151"/>
      <c r="F642" s="151"/>
      <c r="G642" s="121"/>
      <c r="H642" s="105"/>
      <c r="I642" s="105"/>
      <c r="J642" s="70"/>
      <c r="K642" s="6"/>
      <c r="L642" s="6"/>
      <c r="M642" s="6"/>
      <c r="N642" s="6"/>
      <c r="O642" s="6"/>
      <c r="P642" s="6"/>
      <c r="Q642" s="6"/>
      <c r="R642" s="6"/>
    </row>
    <row r="643" spans="1:18" ht="18" hidden="1" x14ac:dyDescent="0.2">
      <c r="A643" s="71"/>
      <c r="B643" s="105"/>
      <c r="C643" s="121"/>
      <c r="D643" s="151"/>
      <c r="E643" s="151"/>
      <c r="F643" s="151"/>
      <c r="G643" s="121"/>
      <c r="H643" s="105"/>
      <c r="I643" s="105"/>
      <c r="J643" s="70"/>
      <c r="K643" s="6"/>
      <c r="L643" s="6"/>
      <c r="M643" s="6"/>
      <c r="N643" s="6"/>
      <c r="O643" s="6"/>
      <c r="P643" s="6"/>
      <c r="Q643" s="6"/>
      <c r="R643" s="6"/>
    </row>
    <row r="644" spans="1:18" ht="18" hidden="1" x14ac:dyDescent="0.2">
      <c r="A644" s="71"/>
      <c r="B644" s="105"/>
      <c r="C644" s="121"/>
      <c r="D644" s="151"/>
      <c r="E644" s="151"/>
      <c r="F644" s="151"/>
      <c r="G644" s="121"/>
      <c r="H644" s="105"/>
      <c r="I644" s="105"/>
      <c r="J644" s="70"/>
      <c r="K644" s="6"/>
      <c r="L644" s="6"/>
      <c r="M644" s="6"/>
      <c r="N644" s="6"/>
      <c r="O644" s="6"/>
      <c r="P644" s="6"/>
      <c r="Q644" s="6"/>
      <c r="R644" s="6"/>
    </row>
    <row r="645" spans="1:18" ht="18" hidden="1" x14ac:dyDescent="0.2">
      <c r="A645" s="71"/>
      <c r="B645" s="105"/>
      <c r="C645" s="121"/>
      <c r="D645" s="151"/>
      <c r="E645" s="151"/>
      <c r="F645" s="151"/>
      <c r="G645" s="121"/>
      <c r="H645" s="105"/>
      <c r="I645" s="105"/>
      <c r="J645" s="70"/>
      <c r="K645" s="6"/>
      <c r="L645" s="6"/>
      <c r="M645" s="6"/>
      <c r="N645" s="6"/>
      <c r="O645" s="6"/>
      <c r="P645" s="6"/>
      <c r="Q645" s="6"/>
      <c r="R645" s="6"/>
    </row>
    <row r="646" spans="1:18" ht="18" hidden="1" x14ac:dyDescent="0.2">
      <c r="A646" s="71"/>
      <c r="B646" s="105"/>
      <c r="C646" s="121"/>
      <c r="D646" s="151"/>
      <c r="E646" s="151"/>
      <c r="F646" s="151"/>
      <c r="G646" s="121"/>
      <c r="H646" s="105"/>
      <c r="I646" s="105"/>
      <c r="J646" s="70"/>
      <c r="K646" s="6"/>
      <c r="L646" s="6"/>
      <c r="M646" s="6"/>
      <c r="N646" s="6"/>
      <c r="O646" s="6"/>
      <c r="P646" s="6"/>
      <c r="Q646" s="6"/>
      <c r="R646" s="6"/>
    </row>
    <row r="647" spans="1:18" ht="18" hidden="1" x14ac:dyDescent="0.2">
      <c r="A647" s="71"/>
      <c r="B647" s="105"/>
      <c r="C647" s="121"/>
      <c r="D647" s="151"/>
      <c r="E647" s="151"/>
      <c r="F647" s="151"/>
      <c r="G647" s="121"/>
      <c r="H647" s="105"/>
      <c r="I647" s="105"/>
      <c r="J647" s="70"/>
      <c r="K647" s="6"/>
      <c r="L647" s="6"/>
      <c r="M647" s="6"/>
      <c r="N647" s="6"/>
      <c r="O647" s="6"/>
      <c r="P647" s="6"/>
      <c r="Q647" s="6"/>
      <c r="R647" s="6"/>
    </row>
    <row r="648" spans="1:18" ht="18" hidden="1" x14ac:dyDescent="0.2">
      <c r="A648" s="71"/>
      <c r="B648" s="105"/>
      <c r="C648" s="121"/>
      <c r="D648" s="151"/>
      <c r="E648" s="151"/>
      <c r="F648" s="151"/>
      <c r="G648" s="121"/>
      <c r="H648" s="105"/>
      <c r="I648" s="105"/>
      <c r="J648" s="70"/>
      <c r="K648" s="6"/>
      <c r="L648" s="6"/>
      <c r="M648" s="6"/>
      <c r="N648" s="6"/>
      <c r="O648" s="6"/>
      <c r="P648" s="6"/>
      <c r="Q648" s="6"/>
      <c r="R648" s="6"/>
    </row>
    <row r="649" spans="1:18" ht="18" hidden="1" x14ac:dyDescent="0.2">
      <c r="A649" s="71"/>
      <c r="B649" s="105"/>
      <c r="C649" s="121"/>
      <c r="D649" s="151"/>
      <c r="E649" s="151"/>
      <c r="F649" s="151"/>
      <c r="G649" s="121"/>
      <c r="H649" s="105"/>
      <c r="I649" s="105"/>
      <c r="J649" s="70"/>
      <c r="K649" s="6"/>
      <c r="L649" s="6"/>
      <c r="M649" s="6"/>
      <c r="N649" s="6"/>
      <c r="O649" s="6"/>
      <c r="P649" s="6"/>
      <c r="Q649" s="6"/>
      <c r="R649" s="6"/>
    </row>
    <row r="650" spans="1:18" ht="18" hidden="1" x14ac:dyDescent="0.2">
      <c r="A650" s="71"/>
      <c r="B650" s="105"/>
      <c r="C650" s="121"/>
      <c r="D650" s="151"/>
      <c r="E650" s="151"/>
      <c r="F650" s="151"/>
      <c r="G650" s="121"/>
      <c r="H650" s="105"/>
      <c r="I650" s="105"/>
      <c r="J650" s="70"/>
      <c r="K650" s="6"/>
      <c r="L650" s="6"/>
      <c r="M650" s="6"/>
      <c r="N650" s="6"/>
      <c r="O650" s="6"/>
      <c r="P650" s="6"/>
      <c r="Q650" s="6"/>
      <c r="R650" s="6"/>
    </row>
    <row r="651" spans="1:18" ht="18" hidden="1" x14ac:dyDescent="0.2">
      <c r="A651" s="71"/>
      <c r="B651" s="105"/>
      <c r="C651" s="121"/>
      <c r="D651" s="151"/>
      <c r="E651" s="151"/>
      <c r="F651" s="151"/>
      <c r="G651" s="121"/>
      <c r="H651" s="105"/>
      <c r="I651" s="105"/>
      <c r="J651" s="70"/>
      <c r="K651" s="6"/>
      <c r="L651" s="6"/>
      <c r="M651" s="6"/>
      <c r="N651" s="6"/>
      <c r="O651" s="6"/>
      <c r="P651" s="6"/>
      <c r="Q651" s="6"/>
      <c r="R651" s="6"/>
    </row>
    <row r="652" spans="1:18" ht="18" hidden="1" x14ac:dyDescent="0.2">
      <c r="A652" s="71"/>
      <c r="B652" s="105"/>
      <c r="C652" s="121"/>
      <c r="D652" s="151"/>
      <c r="E652" s="151"/>
      <c r="F652" s="151"/>
      <c r="G652" s="121"/>
      <c r="H652" s="105"/>
      <c r="I652" s="105"/>
      <c r="J652" s="70"/>
      <c r="K652" s="6"/>
      <c r="L652" s="6"/>
      <c r="M652" s="6"/>
      <c r="N652" s="6"/>
      <c r="O652" s="6"/>
      <c r="P652" s="6"/>
      <c r="Q652" s="6"/>
      <c r="R652" s="6"/>
    </row>
    <row r="653" spans="1:18" ht="18" hidden="1" x14ac:dyDescent="0.2">
      <c r="A653" s="71"/>
      <c r="B653" s="105"/>
      <c r="C653" s="121"/>
      <c r="D653" s="151"/>
      <c r="E653" s="151"/>
      <c r="F653" s="151"/>
      <c r="G653" s="121"/>
      <c r="H653" s="105"/>
      <c r="I653" s="105"/>
      <c r="J653" s="70"/>
      <c r="K653" s="6"/>
      <c r="L653" s="6"/>
      <c r="M653" s="6"/>
      <c r="N653" s="6"/>
      <c r="O653" s="6"/>
      <c r="P653" s="6"/>
      <c r="Q653" s="6"/>
      <c r="R653" s="6"/>
    </row>
    <row r="654" spans="1:18" ht="18" hidden="1" x14ac:dyDescent="0.2">
      <c r="A654" s="71"/>
      <c r="B654" s="105"/>
      <c r="C654" s="121"/>
      <c r="D654" s="151"/>
      <c r="E654" s="151"/>
      <c r="F654" s="151"/>
      <c r="G654" s="121"/>
      <c r="H654" s="105"/>
      <c r="I654" s="105"/>
      <c r="J654" s="70"/>
      <c r="K654" s="6"/>
      <c r="L654" s="6"/>
      <c r="M654" s="6"/>
      <c r="N654" s="6"/>
      <c r="O654" s="6"/>
      <c r="P654" s="6"/>
      <c r="Q654" s="6"/>
      <c r="R654" s="6"/>
    </row>
    <row r="655" spans="1:18" ht="18" hidden="1" x14ac:dyDescent="0.2">
      <c r="A655" s="71"/>
      <c r="B655" s="105"/>
      <c r="C655" s="121"/>
      <c r="D655" s="151"/>
      <c r="E655" s="151"/>
      <c r="F655" s="151"/>
      <c r="G655" s="121"/>
      <c r="H655" s="105"/>
      <c r="I655" s="105"/>
      <c r="J655" s="70"/>
      <c r="K655" s="6"/>
      <c r="L655" s="6"/>
      <c r="M655" s="6"/>
      <c r="N655" s="6"/>
      <c r="O655" s="6"/>
      <c r="P655" s="6"/>
      <c r="Q655" s="6"/>
      <c r="R655" s="6"/>
    </row>
    <row r="656" spans="1:18" ht="18" hidden="1" x14ac:dyDescent="0.2">
      <c r="A656" s="71"/>
      <c r="B656" s="105"/>
      <c r="C656" s="121"/>
      <c r="D656" s="151"/>
      <c r="E656" s="151"/>
      <c r="F656" s="151"/>
      <c r="G656" s="121"/>
      <c r="H656" s="105"/>
      <c r="I656" s="105"/>
      <c r="J656" s="70"/>
      <c r="K656" s="6"/>
      <c r="L656" s="6"/>
      <c r="M656" s="6"/>
      <c r="N656" s="6"/>
      <c r="O656" s="6"/>
      <c r="P656" s="6"/>
      <c r="Q656" s="6"/>
      <c r="R656" s="6"/>
    </row>
    <row r="657" spans="1:18" ht="18" hidden="1" x14ac:dyDescent="0.2">
      <c r="A657" s="71"/>
      <c r="B657" s="105"/>
      <c r="C657" s="121"/>
      <c r="D657" s="151"/>
      <c r="E657" s="151"/>
      <c r="F657" s="151"/>
      <c r="G657" s="121"/>
      <c r="H657" s="105"/>
      <c r="I657" s="105"/>
      <c r="J657" s="70"/>
      <c r="K657" s="6"/>
      <c r="L657" s="6"/>
      <c r="M657" s="6"/>
      <c r="N657" s="6"/>
      <c r="O657" s="6"/>
      <c r="P657" s="6"/>
      <c r="Q657" s="6"/>
      <c r="R657" s="6"/>
    </row>
    <row r="658" spans="1:18" ht="18" hidden="1" x14ac:dyDescent="0.2">
      <c r="A658" s="71"/>
      <c r="B658" s="105"/>
      <c r="C658" s="121"/>
      <c r="D658" s="151"/>
      <c r="E658" s="151"/>
      <c r="F658" s="151"/>
      <c r="G658" s="121"/>
      <c r="H658" s="105"/>
      <c r="I658" s="105"/>
      <c r="J658" s="70"/>
      <c r="K658" s="6"/>
      <c r="L658" s="6"/>
      <c r="M658" s="6"/>
      <c r="N658" s="6"/>
      <c r="O658" s="6"/>
      <c r="P658" s="6"/>
      <c r="Q658" s="6"/>
      <c r="R658" s="6"/>
    </row>
    <row r="659" spans="1:18" ht="18" hidden="1" x14ac:dyDescent="0.2">
      <c r="A659" s="71"/>
      <c r="B659" s="105"/>
      <c r="C659" s="121"/>
      <c r="D659" s="151"/>
      <c r="E659" s="151"/>
      <c r="F659" s="151"/>
      <c r="G659" s="121"/>
      <c r="H659" s="105"/>
      <c r="I659" s="105"/>
      <c r="J659" s="70"/>
      <c r="K659" s="6"/>
      <c r="L659" s="6"/>
      <c r="M659" s="6"/>
      <c r="N659" s="6"/>
      <c r="O659" s="6"/>
      <c r="P659" s="6"/>
      <c r="Q659" s="6"/>
      <c r="R659" s="6"/>
    </row>
    <row r="660" spans="1:18" ht="18" hidden="1" x14ac:dyDescent="0.2">
      <c r="A660" s="71"/>
      <c r="B660" s="105"/>
      <c r="C660" s="121"/>
      <c r="D660" s="151"/>
      <c r="E660" s="151"/>
      <c r="F660" s="151"/>
      <c r="G660" s="121"/>
      <c r="H660" s="105"/>
      <c r="I660" s="105"/>
      <c r="J660" s="70"/>
      <c r="K660" s="6"/>
      <c r="L660" s="6"/>
      <c r="M660" s="6"/>
      <c r="N660" s="6"/>
      <c r="O660" s="6"/>
      <c r="P660" s="6"/>
      <c r="Q660" s="6"/>
      <c r="R660" s="6"/>
    </row>
    <row r="661" spans="1:18" ht="18" hidden="1" x14ac:dyDescent="0.2">
      <c r="A661" s="71"/>
      <c r="B661" s="105"/>
      <c r="C661" s="121"/>
      <c r="D661" s="151"/>
      <c r="E661" s="151"/>
      <c r="F661" s="151"/>
      <c r="G661" s="121"/>
      <c r="H661" s="105"/>
      <c r="I661" s="105"/>
      <c r="J661" s="70"/>
      <c r="K661" s="6"/>
      <c r="L661" s="6"/>
      <c r="M661" s="6"/>
      <c r="N661" s="6"/>
      <c r="O661" s="6"/>
      <c r="P661" s="6"/>
      <c r="Q661" s="6"/>
      <c r="R661" s="6"/>
    </row>
    <row r="662" spans="1:18" ht="18" hidden="1" x14ac:dyDescent="0.2">
      <c r="A662" s="71"/>
      <c r="B662" s="105"/>
      <c r="C662" s="121"/>
      <c r="D662" s="151"/>
      <c r="E662" s="151"/>
      <c r="F662" s="151"/>
      <c r="G662" s="121"/>
      <c r="H662" s="105"/>
      <c r="I662" s="105"/>
      <c r="J662" s="70"/>
      <c r="K662" s="6"/>
      <c r="L662" s="6"/>
      <c r="M662" s="6"/>
      <c r="N662" s="6"/>
      <c r="O662" s="6"/>
      <c r="P662" s="6"/>
      <c r="Q662" s="6"/>
      <c r="R662" s="6"/>
    </row>
    <row r="663" spans="1:18" ht="18" hidden="1" x14ac:dyDescent="0.2">
      <c r="A663" s="71"/>
      <c r="B663" s="105"/>
      <c r="C663" s="121"/>
      <c r="D663" s="151"/>
      <c r="E663" s="151"/>
      <c r="F663" s="151"/>
      <c r="G663" s="121"/>
      <c r="H663" s="105"/>
      <c r="I663" s="105"/>
      <c r="J663" s="70"/>
      <c r="K663" s="6"/>
      <c r="L663" s="6"/>
      <c r="M663" s="6"/>
      <c r="N663" s="6"/>
      <c r="O663" s="6"/>
      <c r="P663" s="6"/>
      <c r="Q663" s="6"/>
      <c r="R663" s="6"/>
    </row>
    <row r="664" spans="1:18" ht="18" hidden="1" x14ac:dyDescent="0.2">
      <c r="A664" s="71"/>
      <c r="B664" s="105"/>
      <c r="C664" s="121"/>
      <c r="D664" s="151"/>
      <c r="E664" s="151"/>
      <c r="F664" s="151"/>
      <c r="G664" s="121"/>
      <c r="H664" s="105"/>
      <c r="I664" s="105"/>
      <c r="J664" s="70"/>
      <c r="K664" s="6"/>
      <c r="L664" s="6"/>
      <c r="M664" s="6"/>
      <c r="N664" s="6"/>
      <c r="O664" s="6"/>
      <c r="P664" s="6"/>
      <c r="Q664" s="6"/>
      <c r="R664" s="6"/>
    </row>
    <row r="665" spans="1:18" ht="18" hidden="1" x14ac:dyDescent="0.2">
      <c r="A665" s="71"/>
      <c r="B665" s="105"/>
      <c r="C665" s="121"/>
      <c r="D665" s="151"/>
      <c r="E665" s="151"/>
      <c r="F665" s="151"/>
      <c r="G665" s="121"/>
      <c r="H665" s="105"/>
      <c r="I665" s="105"/>
      <c r="J665" s="70"/>
      <c r="K665" s="6"/>
      <c r="L665" s="6"/>
      <c r="M665" s="6"/>
      <c r="N665" s="6"/>
      <c r="O665" s="6"/>
      <c r="P665" s="6"/>
      <c r="Q665" s="6"/>
      <c r="R665" s="6"/>
    </row>
    <row r="666" spans="1:18" ht="18" hidden="1" x14ac:dyDescent="0.2">
      <c r="A666" s="71"/>
      <c r="B666" s="105"/>
      <c r="C666" s="121"/>
      <c r="D666" s="151"/>
      <c r="E666" s="151"/>
      <c r="F666" s="151"/>
      <c r="G666" s="121"/>
      <c r="H666" s="105"/>
      <c r="I666" s="105"/>
      <c r="J666" s="70"/>
      <c r="K666" s="6"/>
      <c r="L666" s="6"/>
      <c r="M666" s="6"/>
      <c r="N666" s="6"/>
      <c r="O666" s="6"/>
      <c r="P666" s="6"/>
      <c r="Q666" s="6"/>
      <c r="R666" s="6"/>
    </row>
    <row r="667" spans="1:18" ht="18" hidden="1" x14ac:dyDescent="0.2">
      <c r="A667" s="71"/>
      <c r="B667" s="105"/>
      <c r="C667" s="121"/>
      <c r="D667" s="151"/>
      <c r="E667" s="151"/>
      <c r="F667" s="151"/>
      <c r="G667" s="121"/>
      <c r="H667" s="105"/>
      <c r="I667" s="105"/>
      <c r="J667" s="70"/>
      <c r="K667" s="6"/>
      <c r="L667" s="6"/>
      <c r="M667" s="6"/>
      <c r="N667" s="6"/>
      <c r="O667" s="6"/>
      <c r="P667" s="6"/>
      <c r="Q667" s="6"/>
      <c r="R667" s="6"/>
    </row>
    <row r="668" spans="1:18" ht="18" hidden="1" x14ac:dyDescent="0.2">
      <c r="A668" s="71"/>
      <c r="B668" s="105"/>
      <c r="C668" s="121"/>
      <c r="D668" s="151"/>
      <c r="E668" s="151"/>
      <c r="F668" s="151"/>
      <c r="G668" s="121"/>
      <c r="H668" s="105"/>
      <c r="I668" s="105"/>
      <c r="J668" s="70"/>
      <c r="K668" s="6"/>
      <c r="L668" s="6"/>
      <c r="M668" s="6"/>
      <c r="N668" s="6"/>
      <c r="O668" s="6"/>
      <c r="P668" s="6"/>
      <c r="Q668" s="6"/>
      <c r="R668" s="6"/>
    </row>
    <row r="669" spans="1:18" ht="18" hidden="1" x14ac:dyDescent="0.2">
      <c r="A669" s="71"/>
      <c r="B669" s="105"/>
      <c r="C669" s="121"/>
      <c r="D669" s="151"/>
      <c r="E669" s="151"/>
      <c r="F669" s="151"/>
      <c r="G669" s="121"/>
      <c r="H669" s="105"/>
      <c r="I669" s="105"/>
      <c r="J669" s="70"/>
      <c r="K669" s="6"/>
      <c r="L669" s="6"/>
      <c r="M669" s="6"/>
      <c r="N669" s="6"/>
      <c r="O669" s="6"/>
      <c r="P669" s="6"/>
      <c r="Q669" s="6"/>
      <c r="R669" s="6"/>
    </row>
    <row r="670" spans="1:18" ht="18" hidden="1" x14ac:dyDescent="0.2">
      <c r="A670" s="71"/>
      <c r="B670" s="105"/>
      <c r="C670" s="121"/>
      <c r="D670" s="151"/>
      <c r="E670" s="151"/>
      <c r="F670" s="151"/>
      <c r="G670" s="121"/>
      <c r="H670" s="105"/>
      <c r="I670" s="105"/>
      <c r="J670" s="70"/>
      <c r="K670" s="6"/>
      <c r="L670" s="6"/>
      <c r="M670" s="6"/>
      <c r="N670" s="6"/>
      <c r="O670" s="6"/>
      <c r="P670" s="6"/>
      <c r="Q670" s="6"/>
      <c r="R670" s="6"/>
    </row>
    <row r="671" spans="1:18" ht="18" hidden="1" x14ac:dyDescent="0.2">
      <c r="A671" s="71"/>
      <c r="B671" s="105"/>
      <c r="C671" s="121"/>
      <c r="D671" s="151"/>
      <c r="E671" s="151"/>
      <c r="F671" s="151"/>
      <c r="G671" s="121"/>
      <c r="H671" s="105"/>
      <c r="I671" s="105"/>
      <c r="J671" s="70"/>
      <c r="K671" s="6"/>
      <c r="L671" s="6"/>
      <c r="M671" s="6"/>
      <c r="N671" s="6"/>
      <c r="O671" s="6"/>
      <c r="P671" s="6"/>
      <c r="Q671" s="6"/>
      <c r="R671" s="6"/>
    </row>
    <row r="672" spans="1:18" ht="18" hidden="1" x14ac:dyDescent="0.2">
      <c r="A672" s="71"/>
      <c r="B672" s="105"/>
      <c r="C672" s="121"/>
      <c r="D672" s="151"/>
      <c r="E672" s="151"/>
      <c r="F672" s="151"/>
      <c r="G672" s="121"/>
      <c r="H672" s="105"/>
      <c r="I672" s="105"/>
      <c r="J672" s="70"/>
      <c r="K672" s="6"/>
      <c r="L672" s="6"/>
      <c r="M672" s="6"/>
      <c r="N672" s="6"/>
      <c r="O672" s="6"/>
      <c r="P672" s="6"/>
      <c r="Q672" s="6"/>
      <c r="R672" s="6"/>
    </row>
    <row r="673" spans="1:18" ht="18" hidden="1" x14ac:dyDescent="0.2">
      <c r="A673" s="71"/>
      <c r="B673" s="105"/>
      <c r="C673" s="121"/>
      <c r="D673" s="151"/>
      <c r="E673" s="151"/>
      <c r="F673" s="151"/>
      <c r="G673" s="121"/>
      <c r="H673" s="105"/>
      <c r="I673" s="105"/>
      <c r="J673" s="70"/>
      <c r="K673" s="6"/>
      <c r="L673" s="6"/>
      <c r="M673" s="6"/>
      <c r="N673" s="6"/>
      <c r="O673" s="6"/>
      <c r="P673" s="6"/>
      <c r="Q673" s="6"/>
      <c r="R673" s="6"/>
    </row>
    <row r="674" spans="1:18" ht="18" hidden="1" x14ac:dyDescent="0.2">
      <c r="A674" s="71"/>
      <c r="B674" s="105"/>
      <c r="C674" s="121"/>
      <c r="D674" s="151"/>
      <c r="E674" s="151"/>
      <c r="F674" s="151"/>
      <c r="G674" s="121"/>
      <c r="H674" s="105"/>
      <c r="I674" s="105"/>
      <c r="J674" s="70"/>
      <c r="K674" s="6"/>
      <c r="L674" s="6"/>
      <c r="M674" s="6"/>
      <c r="N674" s="6"/>
      <c r="O674" s="6"/>
      <c r="P674" s="6"/>
      <c r="Q674" s="6"/>
      <c r="R674" s="6"/>
    </row>
    <row r="675" spans="1:18" ht="18" hidden="1" x14ac:dyDescent="0.2">
      <c r="A675" s="71"/>
      <c r="B675" s="105"/>
      <c r="C675" s="121"/>
      <c r="D675" s="151"/>
      <c r="E675" s="151"/>
      <c r="F675" s="151"/>
      <c r="G675" s="121"/>
      <c r="H675" s="105"/>
      <c r="I675" s="105"/>
      <c r="J675" s="70"/>
      <c r="K675" s="6"/>
      <c r="L675" s="6"/>
      <c r="M675" s="6"/>
      <c r="N675" s="6"/>
      <c r="O675" s="6"/>
      <c r="P675" s="6"/>
      <c r="Q675" s="6"/>
      <c r="R675" s="6"/>
    </row>
    <row r="676" spans="1:18" ht="18" hidden="1" x14ac:dyDescent="0.2">
      <c r="A676" s="71"/>
      <c r="B676" s="105"/>
      <c r="C676" s="121"/>
      <c r="D676" s="151"/>
      <c r="E676" s="151"/>
      <c r="F676" s="151"/>
      <c r="G676" s="121"/>
      <c r="H676" s="105"/>
      <c r="I676" s="105"/>
      <c r="J676" s="70"/>
      <c r="K676" s="6"/>
      <c r="L676" s="6"/>
      <c r="M676" s="6"/>
      <c r="N676" s="6"/>
      <c r="O676" s="6"/>
      <c r="P676" s="6"/>
      <c r="Q676" s="6"/>
      <c r="R676" s="6"/>
    </row>
    <row r="677" spans="1:18" ht="18" hidden="1" x14ac:dyDescent="0.2">
      <c r="A677" s="71"/>
      <c r="B677" s="105"/>
      <c r="C677" s="121"/>
      <c r="D677" s="151"/>
      <c r="E677" s="151"/>
      <c r="F677" s="151"/>
      <c r="G677" s="121"/>
      <c r="H677" s="105"/>
      <c r="I677" s="105"/>
      <c r="J677" s="70"/>
      <c r="K677" s="6"/>
      <c r="L677" s="6"/>
      <c r="M677" s="6"/>
      <c r="N677" s="6"/>
      <c r="O677" s="6"/>
      <c r="P677" s="6"/>
      <c r="Q677" s="6"/>
      <c r="R677" s="6"/>
    </row>
    <row r="678" spans="1:18" ht="18" hidden="1" x14ac:dyDescent="0.2">
      <c r="A678" s="71"/>
      <c r="B678" s="105"/>
      <c r="C678" s="121"/>
      <c r="D678" s="151"/>
      <c r="E678" s="151"/>
      <c r="F678" s="151"/>
      <c r="G678" s="121"/>
      <c r="H678" s="105"/>
      <c r="I678" s="105"/>
      <c r="J678" s="70"/>
      <c r="K678" s="6"/>
      <c r="L678" s="6"/>
      <c r="M678" s="6"/>
      <c r="N678" s="6"/>
      <c r="O678" s="6"/>
      <c r="P678" s="6"/>
      <c r="Q678" s="6"/>
      <c r="R678" s="6"/>
    </row>
    <row r="679" spans="1:18" ht="18" hidden="1" x14ac:dyDescent="0.2">
      <c r="A679" s="71"/>
      <c r="B679" s="105"/>
      <c r="C679" s="121"/>
      <c r="D679" s="151"/>
      <c r="E679" s="151"/>
      <c r="F679" s="151"/>
      <c r="G679" s="121"/>
      <c r="H679" s="105"/>
      <c r="I679" s="105"/>
      <c r="J679" s="70"/>
      <c r="K679" s="6"/>
      <c r="L679" s="6"/>
      <c r="M679" s="6"/>
      <c r="N679" s="6"/>
      <c r="O679" s="6"/>
      <c r="P679" s="6"/>
      <c r="Q679" s="6"/>
      <c r="R679" s="6"/>
    </row>
    <row r="680" spans="1:18" ht="18" hidden="1" x14ac:dyDescent="0.2">
      <c r="A680" s="71"/>
      <c r="B680" s="105"/>
      <c r="C680" s="121"/>
      <c r="D680" s="151"/>
      <c r="E680" s="151"/>
      <c r="F680" s="151"/>
      <c r="G680" s="121"/>
      <c r="H680" s="105"/>
      <c r="I680" s="105"/>
      <c r="J680" s="70"/>
      <c r="K680" s="6"/>
      <c r="L680" s="6"/>
      <c r="M680" s="6"/>
      <c r="N680" s="6"/>
      <c r="O680" s="6"/>
      <c r="P680" s="6"/>
      <c r="Q680" s="6"/>
      <c r="R680" s="6"/>
    </row>
    <row r="681" spans="1:18" ht="18" hidden="1" x14ac:dyDescent="0.2">
      <c r="A681" s="71"/>
      <c r="B681" s="105"/>
      <c r="C681" s="121"/>
      <c r="D681" s="151"/>
      <c r="E681" s="151"/>
      <c r="F681" s="151"/>
      <c r="G681" s="121"/>
      <c r="H681" s="105"/>
      <c r="I681" s="105"/>
      <c r="J681" s="70"/>
      <c r="K681" s="6"/>
      <c r="L681" s="6"/>
      <c r="M681" s="6"/>
      <c r="N681" s="6"/>
      <c r="O681" s="6"/>
      <c r="P681" s="6"/>
      <c r="Q681" s="6"/>
      <c r="R681" s="6"/>
    </row>
    <row r="682" spans="1:18" ht="18" hidden="1" x14ac:dyDescent="0.2">
      <c r="A682" s="71"/>
      <c r="B682" s="105"/>
      <c r="C682" s="121"/>
      <c r="D682" s="151"/>
      <c r="E682" s="151"/>
      <c r="F682" s="151"/>
      <c r="G682" s="121"/>
      <c r="H682" s="105"/>
      <c r="I682" s="105"/>
      <c r="J682" s="70"/>
      <c r="K682" s="6"/>
      <c r="L682" s="6"/>
      <c r="M682" s="6"/>
      <c r="N682" s="6"/>
      <c r="O682" s="6"/>
      <c r="P682" s="6"/>
      <c r="Q682" s="6"/>
      <c r="R682" s="6"/>
    </row>
    <row r="683" spans="1:18" ht="18" hidden="1" x14ac:dyDescent="0.2">
      <c r="A683" s="71"/>
      <c r="B683" s="105"/>
      <c r="C683" s="121"/>
      <c r="D683" s="151"/>
      <c r="E683" s="151"/>
      <c r="F683" s="151"/>
      <c r="G683" s="121"/>
      <c r="H683" s="105"/>
      <c r="I683" s="105"/>
      <c r="J683" s="70"/>
      <c r="K683" s="6"/>
      <c r="L683" s="6"/>
      <c r="M683" s="6"/>
      <c r="N683" s="6"/>
      <c r="O683" s="6"/>
      <c r="P683" s="6"/>
      <c r="Q683" s="6"/>
      <c r="R683" s="6"/>
    </row>
    <row r="684" spans="1:18" ht="18" hidden="1" x14ac:dyDescent="0.2">
      <c r="A684" s="71"/>
      <c r="B684" s="105"/>
      <c r="C684" s="121"/>
      <c r="D684" s="151"/>
      <c r="E684" s="151"/>
      <c r="F684" s="151"/>
      <c r="G684" s="121"/>
      <c r="H684" s="105"/>
      <c r="I684" s="105"/>
      <c r="J684" s="70"/>
      <c r="K684" s="6"/>
      <c r="L684" s="6"/>
      <c r="M684" s="6"/>
      <c r="N684" s="6"/>
      <c r="O684" s="6"/>
      <c r="P684" s="6"/>
      <c r="Q684" s="6"/>
      <c r="R684" s="6"/>
    </row>
    <row r="685" spans="1:18" ht="18" hidden="1" x14ac:dyDescent="0.2">
      <c r="A685" s="71"/>
      <c r="B685" s="105"/>
      <c r="C685" s="121"/>
      <c r="D685" s="151"/>
      <c r="E685" s="151"/>
      <c r="F685" s="151"/>
      <c r="G685" s="121"/>
      <c r="H685" s="105"/>
      <c r="I685" s="105"/>
      <c r="J685" s="70"/>
      <c r="K685" s="6"/>
      <c r="L685" s="6"/>
      <c r="M685" s="6"/>
      <c r="N685" s="6"/>
      <c r="O685" s="6"/>
      <c r="P685" s="6"/>
      <c r="Q685" s="6"/>
      <c r="R685" s="6"/>
    </row>
    <row r="686" spans="1:18" ht="18" hidden="1" x14ac:dyDescent="0.2">
      <c r="A686" s="71"/>
      <c r="B686" s="105"/>
      <c r="C686" s="121"/>
      <c r="D686" s="151"/>
      <c r="E686" s="151"/>
      <c r="F686" s="151"/>
      <c r="G686" s="121"/>
      <c r="H686" s="105"/>
      <c r="I686" s="105"/>
      <c r="J686" s="70"/>
      <c r="K686" s="6"/>
      <c r="L686" s="6"/>
      <c r="M686" s="6"/>
      <c r="N686" s="6"/>
      <c r="O686" s="6"/>
      <c r="P686" s="6"/>
      <c r="Q686" s="6"/>
      <c r="R686" s="6"/>
    </row>
    <row r="687" spans="1:18" ht="18" hidden="1" x14ac:dyDescent="0.2">
      <c r="A687" s="71"/>
      <c r="B687" s="105"/>
      <c r="C687" s="121"/>
      <c r="D687" s="151"/>
      <c r="E687" s="151"/>
      <c r="F687" s="151"/>
      <c r="G687" s="121"/>
      <c r="H687" s="105"/>
      <c r="I687" s="105"/>
      <c r="J687" s="70"/>
      <c r="K687" s="6"/>
      <c r="L687" s="6"/>
      <c r="M687" s="6"/>
      <c r="N687" s="6"/>
      <c r="O687" s="6"/>
      <c r="P687" s="6"/>
      <c r="Q687" s="6"/>
      <c r="R687" s="6"/>
    </row>
    <row r="688" spans="1:18" ht="18" hidden="1" x14ac:dyDescent="0.2">
      <c r="A688" s="71"/>
      <c r="B688" s="105"/>
      <c r="C688" s="121"/>
      <c r="D688" s="151"/>
      <c r="E688" s="151"/>
      <c r="F688" s="151"/>
      <c r="G688" s="121"/>
      <c r="H688" s="105"/>
      <c r="I688" s="105"/>
      <c r="J688" s="70"/>
      <c r="K688" s="6"/>
      <c r="L688" s="6"/>
      <c r="M688" s="6"/>
      <c r="N688" s="6"/>
      <c r="O688" s="6"/>
      <c r="P688" s="6"/>
      <c r="Q688" s="6"/>
      <c r="R688" s="6"/>
    </row>
    <row r="689" spans="1:18" ht="18" hidden="1" x14ac:dyDescent="0.2">
      <c r="A689" s="71"/>
      <c r="B689" s="105"/>
      <c r="C689" s="121"/>
      <c r="D689" s="151"/>
      <c r="E689" s="151"/>
      <c r="F689" s="151"/>
      <c r="G689" s="121"/>
      <c r="H689" s="105"/>
      <c r="I689" s="105"/>
      <c r="J689" s="70"/>
      <c r="K689" s="6"/>
      <c r="L689" s="6"/>
      <c r="M689" s="6"/>
      <c r="N689" s="6"/>
      <c r="O689" s="6"/>
      <c r="P689" s="6"/>
      <c r="Q689" s="6"/>
      <c r="R689" s="6"/>
    </row>
    <row r="690" spans="1:18" ht="18" hidden="1" x14ac:dyDescent="0.2">
      <c r="A690" s="71"/>
      <c r="B690" s="105"/>
      <c r="C690" s="121"/>
      <c r="D690" s="151"/>
      <c r="E690" s="151"/>
      <c r="F690" s="151"/>
      <c r="G690" s="121"/>
      <c r="H690" s="105"/>
      <c r="I690" s="105"/>
      <c r="J690" s="70"/>
      <c r="K690" s="6"/>
      <c r="L690" s="6"/>
      <c r="M690" s="6"/>
      <c r="N690" s="6"/>
      <c r="O690" s="6"/>
      <c r="P690" s="6"/>
      <c r="Q690" s="6"/>
      <c r="R690" s="6"/>
    </row>
    <row r="691" spans="1:18" ht="18" hidden="1" x14ac:dyDescent="0.2">
      <c r="A691" s="71"/>
      <c r="B691" s="105"/>
      <c r="C691" s="121"/>
      <c r="D691" s="151"/>
      <c r="E691" s="151"/>
      <c r="F691" s="151"/>
      <c r="G691" s="121"/>
      <c r="H691" s="105"/>
      <c r="I691" s="105"/>
      <c r="J691" s="70"/>
      <c r="K691" s="6"/>
      <c r="L691" s="6"/>
      <c r="M691" s="6"/>
      <c r="N691" s="6"/>
      <c r="O691" s="6"/>
      <c r="P691" s="6"/>
      <c r="Q691" s="6"/>
      <c r="R691" s="6"/>
    </row>
    <row r="692" spans="1:18" ht="18" hidden="1" x14ac:dyDescent="0.2">
      <c r="A692" s="71"/>
      <c r="B692" s="105"/>
      <c r="C692" s="121"/>
      <c r="D692" s="151"/>
      <c r="E692" s="151"/>
      <c r="F692" s="151"/>
      <c r="G692" s="121"/>
      <c r="H692" s="105"/>
      <c r="I692" s="105"/>
      <c r="J692" s="70"/>
      <c r="K692" s="6"/>
      <c r="L692" s="6"/>
      <c r="M692" s="6"/>
      <c r="N692" s="6"/>
      <c r="O692" s="6"/>
      <c r="P692" s="6"/>
      <c r="Q692" s="6"/>
      <c r="R692" s="6"/>
    </row>
    <row r="693" spans="1:18" ht="18" hidden="1" x14ac:dyDescent="0.2">
      <c r="A693" s="71"/>
      <c r="B693" s="105"/>
      <c r="C693" s="121"/>
      <c r="D693" s="151"/>
      <c r="E693" s="151"/>
      <c r="F693" s="151"/>
      <c r="G693" s="121"/>
      <c r="H693" s="105"/>
      <c r="I693" s="105"/>
      <c r="J693" s="70"/>
      <c r="K693" s="6"/>
      <c r="L693" s="6"/>
      <c r="M693" s="6"/>
      <c r="N693" s="6"/>
      <c r="O693" s="6"/>
      <c r="P693" s="6"/>
      <c r="Q693" s="6"/>
      <c r="R693" s="6"/>
    </row>
    <row r="694" spans="1:18" ht="18" hidden="1" x14ac:dyDescent="0.2">
      <c r="A694" s="71"/>
      <c r="B694" s="105"/>
      <c r="C694" s="121"/>
      <c r="D694" s="151"/>
      <c r="E694" s="151"/>
      <c r="F694" s="151"/>
      <c r="G694" s="121"/>
      <c r="H694" s="105"/>
      <c r="I694" s="105"/>
      <c r="J694" s="70"/>
      <c r="K694" s="6"/>
      <c r="L694" s="6"/>
      <c r="M694" s="6"/>
      <c r="N694" s="6"/>
      <c r="O694" s="6"/>
      <c r="P694" s="6"/>
      <c r="Q694" s="6"/>
      <c r="R694" s="6"/>
    </row>
    <row r="695" spans="1:18" ht="18" hidden="1" x14ac:dyDescent="0.2">
      <c r="A695" s="71"/>
      <c r="B695" s="105"/>
      <c r="C695" s="121"/>
      <c r="D695" s="151"/>
      <c r="E695" s="151"/>
      <c r="F695" s="151"/>
      <c r="G695" s="121"/>
      <c r="H695" s="105"/>
      <c r="I695" s="105"/>
      <c r="J695" s="70"/>
      <c r="K695" s="6"/>
      <c r="L695" s="6"/>
      <c r="M695" s="6"/>
      <c r="N695" s="6"/>
      <c r="O695" s="6"/>
      <c r="P695" s="6"/>
      <c r="Q695" s="6"/>
      <c r="R695" s="6"/>
    </row>
    <row r="696" spans="1:18" ht="18" hidden="1" x14ac:dyDescent="0.2">
      <c r="A696" s="71"/>
      <c r="B696" s="105"/>
      <c r="C696" s="121"/>
      <c r="D696" s="151"/>
      <c r="E696" s="151"/>
      <c r="F696" s="151"/>
      <c r="G696" s="121"/>
      <c r="H696" s="105"/>
      <c r="I696" s="105"/>
      <c r="J696" s="70"/>
      <c r="K696" s="6"/>
      <c r="L696" s="6"/>
      <c r="M696" s="6"/>
      <c r="N696" s="6"/>
      <c r="O696" s="6"/>
      <c r="P696" s="6"/>
      <c r="Q696" s="6"/>
      <c r="R696" s="6"/>
    </row>
    <row r="697" spans="1:18" ht="18" hidden="1" x14ac:dyDescent="0.2">
      <c r="A697" s="71"/>
      <c r="B697" s="105"/>
      <c r="C697" s="121"/>
      <c r="D697" s="151"/>
      <c r="E697" s="151"/>
      <c r="F697" s="151"/>
      <c r="G697" s="121"/>
      <c r="H697" s="105"/>
      <c r="I697" s="105"/>
      <c r="J697" s="70"/>
      <c r="K697" s="6"/>
      <c r="L697" s="6"/>
      <c r="M697" s="6"/>
      <c r="N697" s="6"/>
      <c r="O697" s="6"/>
      <c r="P697" s="6"/>
      <c r="Q697" s="6"/>
      <c r="R697" s="6"/>
    </row>
    <row r="698" spans="1:18" ht="18" hidden="1" x14ac:dyDescent="0.2">
      <c r="A698" s="71"/>
      <c r="B698" s="105"/>
      <c r="C698" s="121"/>
      <c r="D698" s="151"/>
      <c r="E698" s="151"/>
      <c r="F698" s="151"/>
      <c r="G698" s="121"/>
      <c r="H698" s="105"/>
      <c r="I698" s="105"/>
      <c r="J698" s="70"/>
      <c r="K698" s="6"/>
      <c r="L698" s="6"/>
      <c r="M698" s="6"/>
      <c r="N698" s="6"/>
      <c r="O698" s="6"/>
      <c r="P698" s="6"/>
      <c r="Q698" s="6"/>
      <c r="R698" s="6"/>
    </row>
    <row r="699" spans="1:18" ht="18" hidden="1" x14ac:dyDescent="0.2">
      <c r="A699" s="71"/>
      <c r="B699" s="105"/>
      <c r="C699" s="121"/>
      <c r="D699" s="151"/>
      <c r="E699" s="151"/>
      <c r="F699" s="151"/>
      <c r="G699" s="121"/>
      <c r="H699" s="105"/>
      <c r="I699" s="105"/>
      <c r="J699" s="70"/>
      <c r="K699" s="6"/>
      <c r="L699" s="6"/>
      <c r="M699" s="6"/>
      <c r="N699" s="6"/>
      <c r="O699" s="6"/>
      <c r="P699" s="6"/>
      <c r="Q699" s="6"/>
      <c r="R699" s="6"/>
    </row>
    <row r="700" spans="1:18" ht="18" hidden="1" x14ac:dyDescent="0.2">
      <c r="A700" s="71"/>
      <c r="B700" s="105"/>
      <c r="C700" s="121"/>
      <c r="D700" s="151"/>
      <c r="E700" s="151"/>
      <c r="F700" s="151"/>
      <c r="G700" s="121"/>
      <c r="H700" s="105"/>
      <c r="I700" s="105"/>
      <c r="J700" s="70"/>
      <c r="K700" s="6"/>
      <c r="L700" s="6"/>
      <c r="M700" s="6"/>
      <c r="N700" s="6"/>
      <c r="O700" s="6"/>
      <c r="P700" s="6"/>
      <c r="Q700" s="6"/>
      <c r="R700" s="6"/>
    </row>
    <row r="701" spans="1:18" ht="18" hidden="1" x14ac:dyDescent="0.2">
      <c r="A701" s="71"/>
      <c r="B701" s="105"/>
      <c r="C701" s="121"/>
      <c r="D701" s="151"/>
      <c r="E701" s="151"/>
      <c r="F701" s="151"/>
      <c r="G701" s="121"/>
      <c r="H701" s="105"/>
      <c r="I701" s="105"/>
      <c r="J701" s="70"/>
      <c r="K701" s="6"/>
      <c r="L701" s="6"/>
      <c r="M701" s="6"/>
      <c r="N701" s="6"/>
      <c r="O701" s="6"/>
      <c r="P701" s="6"/>
      <c r="Q701" s="6"/>
      <c r="R701" s="6"/>
    </row>
    <row r="702" spans="1:18" ht="18" hidden="1" x14ac:dyDescent="0.2">
      <c r="A702" s="71"/>
      <c r="B702" s="105"/>
      <c r="C702" s="121"/>
      <c r="D702" s="151"/>
      <c r="E702" s="151"/>
      <c r="F702" s="151"/>
      <c r="G702" s="121"/>
      <c r="H702" s="105"/>
      <c r="I702" s="105"/>
      <c r="J702" s="70"/>
      <c r="K702" s="6"/>
      <c r="L702" s="6"/>
      <c r="M702" s="6"/>
      <c r="N702" s="6"/>
      <c r="O702" s="6"/>
      <c r="P702" s="6"/>
      <c r="Q702" s="6"/>
      <c r="R702" s="6"/>
    </row>
    <row r="703" spans="1:18" ht="18" hidden="1" x14ac:dyDescent="0.2">
      <c r="A703" s="71"/>
      <c r="B703" s="105"/>
      <c r="C703" s="121"/>
      <c r="D703" s="151"/>
      <c r="E703" s="151"/>
      <c r="F703" s="151"/>
      <c r="G703" s="121"/>
      <c r="H703" s="105"/>
      <c r="I703" s="105"/>
      <c r="J703" s="70"/>
      <c r="K703" s="6"/>
      <c r="L703" s="6"/>
      <c r="M703" s="6"/>
      <c r="N703" s="6"/>
      <c r="O703" s="6"/>
      <c r="P703" s="6"/>
      <c r="Q703" s="6"/>
      <c r="R703" s="6"/>
    </row>
    <row r="704" spans="1:18" ht="18" hidden="1" x14ac:dyDescent="0.2">
      <c r="A704" s="71"/>
      <c r="B704" s="105"/>
      <c r="C704" s="121"/>
      <c r="D704" s="151"/>
      <c r="E704" s="151"/>
      <c r="F704" s="151"/>
      <c r="G704" s="121"/>
      <c r="H704" s="105"/>
      <c r="I704" s="105"/>
      <c r="J704" s="70"/>
      <c r="K704" s="6"/>
      <c r="L704" s="6"/>
      <c r="M704" s="6"/>
      <c r="N704" s="6"/>
      <c r="O704" s="6"/>
      <c r="P704" s="6"/>
      <c r="Q704" s="6"/>
      <c r="R704" s="6"/>
    </row>
    <row r="705" spans="1:18" ht="18" hidden="1" x14ac:dyDescent="0.2">
      <c r="A705" s="71"/>
      <c r="B705" s="105"/>
      <c r="C705" s="121"/>
      <c r="D705" s="151"/>
      <c r="E705" s="151"/>
      <c r="F705" s="151"/>
      <c r="G705" s="121"/>
      <c r="H705" s="105"/>
      <c r="I705" s="105"/>
      <c r="J705" s="70"/>
      <c r="K705" s="6"/>
      <c r="L705" s="6"/>
      <c r="M705" s="6"/>
      <c r="N705" s="6"/>
      <c r="O705" s="6"/>
      <c r="P705" s="6"/>
      <c r="Q705" s="6"/>
      <c r="R705" s="6"/>
    </row>
    <row r="706" spans="1:18" ht="18" hidden="1" x14ac:dyDescent="0.2">
      <c r="A706" s="71"/>
      <c r="B706" s="105"/>
      <c r="C706" s="121"/>
      <c r="D706" s="151"/>
      <c r="E706" s="151"/>
      <c r="F706" s="151"/>
      <c r="G706" s="121"/>
      <c r="H706" s="105"/>
      <c r="I706" s="105"/>
      <c r="J706" s="70"/>
      <c r="K706" s="6"/>
      <c r="L706" s="6"/>
      <c r="M706" s="6"/>
      <c r="N706" s="6"/>
      <c r="O706" s="6"/>
      <c r="P706" s="6"/>
      <c r="Q706" s="6"/>
      <c r="R706" s="6"/>
    </row>
    <row r="707" spans="1:18" ht="18" hidden="1" x14ac:dyDescent="0.2">
      <c r="A707" s="71"/>
      <c r="B707" s="105"/>
      <c r="C707" s="121"/>
      <c r="D707" s="151"/>
      <c r="E707" s="151"/>
      <c r="F707" s="151"/>
      <c r="G707" s="121"/>
      <c r="H707" s="105"/>
      <c r="I707" s="105"/>
      <c r="J707" s="70"/>
      <c r="K707" s="6"/>
      <c r="L707" s="6"/>
      <c r="M707" s="6"/>
      <c r="N707" s="6"/>
      <c r="O707" s="6"/>
      <c r="P707" s="6"/>
      <c r="Q707" s="6"/>
      <c r="R707" s="6"/>
    </row>
    <row r="708" spans="1:18" ht="18" hidden="1" x14ac:dyDescent="0.2">
      <c r="A708" s="71"/>
      <c r="B708" s="105"/>
      <c r="C708" s="121"/>
      <c r="D708" s="151"/>
      <c r="E708" s="151"/>
      <c r="F708" s="151"/>
      <c r="G708" s="121"/>
      <c r="H708" s="105"/>
      <c r="I708" s="105"/>
      <c r="J708" s="70"/>
      <c r="K708" s="6"/>
      <c r="L708" s="6"/>
      <c r="M708" s="6"/>
      <c r="N708" s="6"/>
      <c r="O708" s="6"/>
      <c r="P708" s="6"/>
      <c r="Q708" s="6"/>
      <c r="R708" s="6"/>
    </row>
    <row r="709" spans="1:18" ht="18" hidden="1" x14ac:dyDescent="0.2">
      <c r="A709" s="71"/>
      <c r="B709" s="105"/>
      <c r="C709" s="121"/>
      <c r="D709" s="151"/>
      <c r="E709" s="151"/>
      <c r="F709" s="151"/>
      <c r="G709" s="121"/>
      <c r="H709" s="105"/>
      <c r="I709" s="105"/>
      <c r="J709" s="70"/>
      <c r="K709" s="6"/>
      <c r="L709" s="6"/>
      <c r="M709" s="6"/>
      <c r="N709" s="6"/>
      <c r="O709" s="6"/>
      <c r="P709" s="6"/>
      <c r="Q709" s="6"/>
      <c r="R709" s="6"/>
    </row>
    <row r="710" spans="1:18" ht="18" hidden="1" x14ac:dyDescent="0.2">
      <c r="A710" s="71"/>
      <c r="B710" s="105"/>
      <c r="C710" s="121"/>
      <c r="D710" s="151"/>
      <c r="E710" s="151"/>
      <c r="F710" s="151"/>
      <c r="G710" s="121"/>
      <c r="H710" s="105"/>
      <c r="I710" s="105"/>
      <c r="J710" s="70"/>
      <c r="K710" s="6"/>
      <c r="L710" s="6"/>
      <c r="M710" s="6"/>
      <c r="N710" s="6"/>
      <c r="O710" s="6"/>
      <c r="P710" s="6"/>
      <c r="Q710" s="6"/>
      <c r="R710" s="6"/>
    </row>
    <row r="711" spans="1:18" ht="18" hidden="1" x14ac:dyDescent="0.2">
      <c r="A711" s="71"/>
      <c r="B711" s="105"/>
      <c r="C711" s="121"/>
      <c r="D711" s="151"/>
      <c r="E711" s="151"/>
      <c r="F711" s="151"/>
      <c r="G711" s="121"/>
      <c r="H711" s="105"/>
      <c r="I711" s="105"/>
      <c r="J711" s="70"/>
      <c r="K711" s="6"/>
      <c r="L711" s="6"/>
      <c r="M711" s="6"/>
      <c r="N711" s="6"/>
      <c r="O711" s="6"/>
      <c r="P711" s="6"/>
      <c r="Q711" s="6"/>
      <c r="R711" s="6"/>
    </row>
    <row r="712" spans="1:18" ht="18" hidden="1" x14ac:dyDescent="0.2">
      <c r="A712" s="71"/>
      <c r="B712" s="105"/>
      <c r="C712" s="121"/>
      <c r="D712" s="151"/>
      <c r="E712" s="151"/>
      <c r="F712" s="151"/>
      <c r="G712" s="121"/>
      <c r="H712" s="105"/>
      <c r="I712" s="105"/>
      <c r="J712" s="70"/>
      <c r="K712" s="6"/>
      <c r="L712" s="6"/>
      <c r="M712" s="6"/>
      <c r="N712" s="6"/>
      <c r="O712" s="6"/>
      <c r="P712" s="6"/>
      <c r="Q712" s="6"/>
      <c r="R712" s="6"/>
    </row>
    <row r="713" spans="1:18" ht="18" hidden="1" x14ac:dyDescent="0.2">
      <c r="A713" s="71"/>
      <c r="B713" s="105"/>
      <c r="C713" s="121"/>
      <c r="D713" s="151"/>
      <c r="E713" s="151"/>
      <c r="F713" s="151"/>
      <c r="G713" s="121"/>
      <c r="H713" s="105"/>
      <c r="I713" s="105"/>
      <c r="J713" s="70"/>
      <c r="K713" s="6"/>
      <c r="L713" s="6"/>
      <c r="M713" s="6"/>
      <c r="N713" s="6"/>
      <c r="O713" s="6"/>
      <c r="P713" s="6"/>
      <c r="Q713" s="6"/>
      <c r="R713" s="6"/>
    </row>
    <row r="714" spans="1:18" ht="18" hidden="1" x14ac:dyDescent="0.2">
      <c r="A714" s="71"/>
      <c r="B714" s="105"/>
      <c r="C714" s="121"/>
      <c r="D714" s="151"/>
      <c r="E714" s="151"/>
      <c r="F714" s="151"/>
      <c r="G714" s="121"/>
      <c r="H714" s="105"/>
      <c r="I714" s="105"/>
      <c r="J714" s="70"/>
      <c r="K714" s="6"/>
      <c r="L714" s="6"/>
      <c r="M714" s="6"/>
      <c r="N714" s="6"/>
      <c r="O714" s="6"/>
      <c r="P714" s="6"/>
      <c r="Q714" s="6"/>
      <c r="R714" s="6"/>
    </row>
    <row r="715" spans="1:18" ht="18" hidden="1" x14ac:dyDescent="0.2">
      <c r="A715" s="71"/>
      <c r="B715" s="105"/>
      <c r="C715" s="121"/>
      <c r="D715" s="151"/>
      <c r="E715" s="151"/>
      <c r="F715" s="151"/>
      <c r="G715" s="121"/>
      <c r="H715" s="105"/>
      <c r="I715" s="105"/>
      <c r="J715" s="70"/>
      <c r="K715" s="6"/>
      <c r="L715" s="6"/>
      <c r="M715" s="6"/>
      <c r="N715" s="6"/>
      <c r="O715" s="6"/>
      <c r="P715" s="6"/>
      <c r="Q715" s="6"/>
      <c r="R715" s="6"/>
    </row>
    <row r="716" spans="1:18" ht="18" hidden="1" x14ac:dyDescent="0.2">
      <c r="A716" s="71"/>
      <c r="B716" s="105"/>
      <c r="C716" s="121"/>
      <c r="D716" s="151"/>
      <c r="E716" s="151"/>
      <c r="F716" s="151"/>
      <c r="G716" s="121"/>
      <c r="H716" s="105"/>
      <c r="I716" s="105"/>
      <c r="J716" s="70"/>
      <c r="K716" s="6"/>
      <c r="L716" s="6"/>
      <c r="M716" s="6"/>
      <c r="N716" s="6"/>
      <c r="O716" s="6"/>
      <c r="P716" s="6"/>
      <c r="Q716" s="6"/>
      <c r="R716" s="6"/>
    </row>
    <row r="717" spans="1:18" ht="18" hidden="1" x14ac:dyDescent="0.2">
      <c r="A717" s="71"/>
      <c r="B717" s="105"/>
      <c r="C717" s="121"/>
      <c r="D717" s="151"/>
      <c r="E717" s="151"/>
      <c r="F717" s="151"/>
      <c r="G717" s="121"/>
      <c r="H717" s="105"/>
      <c r="I717" s="105"/>
      <c r="J717" s="70"/>
      <c r="K717" s="6"/>
      <c r="L717" s="6"/>
      <c r="M717" s="6"/>
      <c r="N717" s="6"/>
      <c r="O717" s="6"/>
      <c r="P717" s="6"/>
      <c r="Q717" s="6"/>
      <c r="R717" s="6"/>
    </row>
    <row r="718" spans="1:18" ht="18" hidden="1" x14ac:dyDescent="0.2">
      <c r="A718" s="71"/>
      <c r="B718" s="105"/>
      <c r="C718" s="121"/>
      <c r="D718" s="151"/>
      <c r="E718" s="151"/>
      <c r="F718" s="151"/>
      <c r="G718" s="121"/>
      <c r="H718" s="105"/>
      <c r="I718" s="105"/>
      <c r="J718" s="70"/>
      <c r="K718" s="6"/>
      <c r="L718" s="6"/>
      <c r="M718" s="6"/>
      <c r="N718" s="6"/>
      <c r="O718" s="6"/>
      <c r="P718" s="6"/>
      <c r="Q718" s="6"/>
      <c r="R718" s="6"/>
    </row>
    <row r="719" spans="1:18" ht="18" hidden="1" x14ac:dyDescent="0.2">
      <c r="A719" s="71"/>
      <c r="B719" s="105"/>
      <c r="C719" s="121"/>
      <c r="D719" s="151"/>
      <c r="E719" s="151"/>
      <c r="F719" s="151"/>
      <c r="G719" s="121"/>
      <c r="H719" s="105"/>
      <c r="I719" s="105"/>
      <c r="J719" s="70"/>
      <c r="K719" s="6"/>
      <c r="L719" s="6"/>
      <c r="M719" s="6"/>
      <c r="N719" s="6"/>
      <c r="O719" s="6"/>
      <c r="P719" s="6"/>
      <c r="Q719" s="6"/>
      <c r="R719" s="6"/>
    </row>
    <row r="720" spans="1:18" ht="18" hidden="1" x14ac:dyDescent="0.2">
      <c r="A720" s="71"/>
      <c r="B720" s="105"/>
      <c r="C720" s="121"/>
      <c r="D720" s="151"/>
      <c r="E720" s="151"/>
      <c r="F720" s="151"/>
      <c r="G720" s="121"/>
      <c r="H720" s="105"/>
      <c r="I720" s="105"/>
      <c r="J720" s="70"/>
      <c r="K720" s="6"/>
      <c r="L720" s="6"/>
      <c r="M720" s="6"/>
      <c r="N720" s="6"/>
      <c r="O720" s="6"/>
      <c r="P720" s="6"/>
      <c r="Q720" s="6"/>
      <c r="R720" s="6"/>
    </row>
    <row r="721" spans="1:18" ht="18" hidden="1" x14ac:dyDescent="0.2">
      <c r="A721" s="71"/>
      <c r="B721" s="105"/>
      <c r="C721" s="121"/>
      <c r="D721" s="151"/>
      <c r="E721" s="151"/>
      <c r="F721" s="151"/>
      <c r="G721" s="121"/>
      <c r="H721" s="105"/>
      <c r="I721" s="105"/>
      <c r="J721" s="70"/>
      <c r="K721" s="6"/>
      <c r="L721" s="6"/>
      <c r="M721" s="6"/>
      <c r="N721" s="6"/>
      <c r="O721" s="6"/>
      <c r="P721" s="6"/>
      <c r="Q721" s="6"/>
      <c r="R721" s="6"/>
    </row>
    <row r="722" spans="1:18" ht="18" hidden="1" x14ac:dyDescent="0.2">
      <c r="A722" s="71"/>
      <c r="B722" s="105"/>
      <c r="C722" s="121"/>
      <c r="D722" s="151"/>
      <c r="E722" s="151"/>
      <c r="F722" s="151"/>
      <c r="G722" s="121"/>
      <c r="H722" s="105"/>
      <c r="I722" s="105"/>
      <c r="J722" s="70"/>
      <c r="K722" s="6"/>
      <c r="L722" s="6"/>
      <c r="M722" s="6"/>
      <c r="N722" s="6"/>
      <c r="O722" s="6"/>
      <c r="P722" s="6"/>
      <c r="Q722" s="6"/>
      <c r="R722" s="6"/>
    </row>
    <row r="723" spans="1:18" ht="18" hidden="1" x14ac:dyDescent="0.2">
      <c r="A723" s="71"/>
      <c r="B723" s="105"/>
      <c r="C723" s="121"/>
      <c r="D723" s="151"/>
      <c r="E723" s="151"/>
      <c r="F723" s="151"/>
      <c r="G723" s="121"/>
      <c r="H723" s="105"/>
      <c r="I723" s="105"/>
      <c r="J723" s="70"/>
      <c r="K723" s="6"/>
      <c r="L723" s="6"/>
      <c r="M723" s="6"/>
      <c r="N723" s="6"/>
      <c r="O723" s="6"/>
      <c r="P723" s="6"/>
      <c r="Q723" s="6"/>
      <c r="R723" s="6"/>
    </row>
    <row r="724" spans="1:18" ht="18" hidden="1" x14ac:dyDescent="0.2">
      <c r="A724" s="71"/>
      <c r="B724" s="105"/>
      <c r="C724" s="121"/>
      <c r="D724" s="151"/>
      <c r="E724" s="151"/>
      <c r="F724" s="151"/>
      <c r="G724" s="121"/>
      <c r="H724" s="105"/>
      <c r="I724" s="105"/>
      <c r="J724" s="70"/>
      <c r="K724" s="6"/>
      <c r="L724" s="6"/>
      <c r="M724" s="6"/>
      <c r="N724" s="6"/>
      <c r="O724" s="6"/>
      <c r="P724" s="6"/>
      <c r="Q724" s="6"/>
      <c r="R724" s="6"/>
    </row>
    <row r="725" spans="1:18" ht="18" hidden="1" x14ac:dyDescent="0.2">
      <c r="A725" s="71"/>
      <c r="B725" s="105"/>
      <c r="C725" s="121"/>
      <c r="D725" s="151"/>
      <c r="E725" s="151"/>
      <c r="F725" s="151"/>
      <c r="G725" s="121"/>
      <c r="H725" s="105"/>
      <c r="I725" s="105"/>
      <c r="J725" s="70"/>
      <c r="K725" s="6"/>
      <c r="L725" s="6"/>
      <c r="M725" s="6"/>
      <c r="N725" s="6"/>
      <c r="O725" s="6"/>
      <c r="P725" s="6"/>
      <c r="Q725" s="6"/>
      <c r="R725" s="6"/>
    </row>
    <row r="726" spans="1:18" ht="18" hidden="1" x14ac:dyDescent="0.2">
      <c r="A726" s="71"/>
      <c r="B726" s="105"/>
      <c r="C726" s="121"/>
      <c r="D726" s="151"/>
      <c r="E726" s="151"/>
      <c r="F726" s="151"/>
      <c r="G726" s="121"/>
      <c r="H726" s="105"/>
      <c r="I726" s="105"/>
      <c r="J726" s="70"/>
      <c r="K726" s="6"/>
      <c r="L726" s="6"/>
      <c r="M726" s="6"/>
      <c r="N726" s="6"/>
      <c r="O726" s="6"/>
      <c r="P726" s="6"/>
      <c r="Q726" s="6"/>
      <c r="R726" s="6"/>
    </row>
    <row r="727" spans="1:18" ht="18" hidden="1" x14ac:dyDescent="0.2">
      <c r="A727" s="71"/>
      <c r="B727" s="105"/>
      <c r="C727" s="121"/>
      <c r="D727" s="151"/>
      <c r="E727" s="151"/>
      <c r="F727" s="151"/>
      <c r="G727" s="121"/>
      <c r="H727" s="105"/>
      <c r="I727" s="105"/>
      <c r="J727" s="70"/>
      <c r="K727" s="6"/>
      <c r="L727" s="6"/>
      <c r="M727" s="6"/>
      <c r="N727" s="6"/>
      <c r="O727" s="6"/>
      <c r="P727" s="6"/>
      <c r="Q727" s="6"/>
      <c r="R727" s="6"/>
    </row>
    <row r="728" spans="1:18" ht="18" hidden="1" x14ac:dyDescent="0.2">
      <c r="A728" s="71"/>
      <c r="B728" s="105"/>
      <c r="C728" s="121"/>
      <c r="D728" s="151"/>
      <c r="E728" s="151"/>
      <c r="F728" s="151"/>
      <c r="G728" s="121"/>
      <c r="H728" s="105"/>
      <c r="I728" s="105"/>
      <c r="J728" s="70"/>
      <c r="K728" s="6"/>
      <c r="L728" s="6"/>
      <c r="M728" s="6"/>
      <c r="N728" s="6"/>
      <c r="O728" s="6"/>
      <c r="P728" s="6"/>
      <c r="Q728" s="6"/>
      <c r="R728" s="6"/>
    </row>
    <row r="729" spans="1:18" ht="18" hidden="1" x14ac:dyDescent="0.2">
      <c r="A729" s="71"/>
      <c r="B729" s="105"/>
      <c r="C729" s="121"/>
      <c r="D729" s="151"/>
      <c r="E729" s="151"/>
      <c r="F729" s="151"/>
      <c r="G729" s="121"/>
      <c r="H729" s="105"/>
      <c r="I729" s="105"/>
      <c r="J729" s="70"/>
      <c r="K729" s="6"/>
      <c r="L729" s="6"/>
      <c r="M729" s="6"/>
      <c r="N729" s="6"/>
      <c r="O729" s="6"/>
      <c r="P729" s="6"/>
      <c r="Q729" s="6"/>
      <c r="R729" s="6"/>
    </row>
    <row r="730" spans="1:18" ht="18" hidden="1" x14ac:dyDescent="0.2">
      <c r="A730" s="71"/>
      <c r="B730" s="105"/>
      <c r="C730" s="121"/>
      <c r="D730" s="151"/>
      <c r="E730" s="151"/>
      <c r="F730" s="151"/>
      <c r="G730" s="121"/>
      <c r="H730" s="105"/>
      <c r="I730" s="105"/>
      <c r="J730" s="70"/>
      <c r="K730" s="6"/>
      <c r="L730" s="6"/>
      <c r="M730" s="6"/>
      <c r="N730" s="6"/>
      <c r="O730" s="6"/>
      <c r="P730" s="6"/>
      <c r="Q730" s="6"/>
      <c r="R730" s="6"/>
    </row>
    <row r="731" spans="1:18" ht="18" hidden="1" x14ac:dyDescent="0.2">
      <c r="A731" s="71"/>
      <c r="B731" s="105"/>
      <c r="C731" s="121"/>
      <c r="D731" s="151"/>
      <c r="E731" s="151"/>
      <c r="F731" s="151"/>
      <c r="G731" s="121"/>
      <c r="H731" s="105"/>
      <c r="I731" s="105"/>
      <c r="J731" s="70"/>
      <c r="K731" s="6"/>
      <c r="L731" s="6"/>
      <c r="M731" s="6"/>
      <c r="N731" s="6"/>
      <c r="O731" s="6"/>
      <c r="P731" s="6"/>
      <c r="Q731" s="6"/>
      <c r="R731" s="6"/>
    </row>
    <row r="732" spans="1:18" ht="18" hidden="1" x14ac:dyDescent="0.2">
      <c r="A732" s="71"/>
      <c r="B732" s="105"/>
      <c r="C732" s="121"/>
      <c r="D732" s="151"/>
      <c r="E732" s="151"/>
      <c r="F732" s="151"/>
      <c r="G732" s="121"/>
      <c r="H732" s="105"/>
      <c r="I732" s="105"/>
      <c r="J732" s="70"/>
      <c r="K732" s="6"/>
      <c r="L732" s="6"/>
      <c r="M732" s="6"/>
      <c r="N732" s="6"/>
      <c r="O732" s="6"/>
      <c r="P732" s="6"/>
      <c r="Q732" s="6"/>
      <c r="R732" s="6"/>
    </row>
    <row r="733" spans="1:18" ht="18" hidden="1" x14ac:dyDescent="0.2">
      <c r="A733" s="71"/>
      <c r="B733" s="105"/>
      <c r="C733" s="121"/>
      <c r="D733" s="151"/>
      <c r="E733" s="151"/>
      <c r="F733" s="151"/>
      <c r="G733" s="121"/>
      <c r="H733" s="105"/>
      <c r="I733" s="105"/>
      <c r="J733" s="70"/>
      <c r="K733" s="6"/>
      <c r="L733" s="6"/>
      <c r="M733" s="6"/>
      <c r="N733" s="6"/>
      <c r="O733" s="6"/>
      <c r="P733" s="6"/>
      <c r="Q733" s="6"/>
      <c r="R733" s="6"/>
    </row>
    <row r="734" spans="1:18" ht="18" hidden="1" x14ac:dyDescent="0.2">
      <c r="A734" s="71"/>
      <c r="B734" s="105"/>
      <c r="C734" s="121"/>
      <c r="D734" s="151"/>
      <c r="E734" s="151"/>
      <c r="F734" s="151"/>
      <c r="G734" s="121"/>
      <c r="H734" s="105"/>
      <c r="I734" s="105"/>
      <c r="J734" s="70"/>
      <c r="K734" s="6"/>
      <c r="L734" s="6"/>
      <c r="M734" s="6"/>
      <c r="N734" s="6"/>
      <c r="O734" s="6"/>
      <c r="P734" s="6"/>
      <c r="Q734" s="6"/>
      <c r="R734" s="6"/>
    </row>
    <row r="735" spans="1:18" ht="18" hidden="1" x14ac:dyDescent="0.2">
      <c r="A735" s="71"/>
      <c r="B735" s="105"/>
      <c r="C735" s="121"/>
      <c r="D735" s="151"/>
      <c r="E735" s="151"/>
      <c r="F735" s="151"/>
      <c r="G735" s="121"/>
      <c r="H735" s="105"/>
      <c r="I735" s="105"/>
      <c r="J735" s="70"/>
      <c r="K735" s="6"/>
      <c r="L735" s="6"/>
      <c r="M735" s="6"/>
      <c r="N735" s="6"/>
      <c r="O735" s="6"/>
      <c r="P735" s="6"/>
      <c r="Q735" s="6"/>
      <c r="R735" s="6"/>
    </row>
    <row r="736" spans="1:18" ht="18" hidden="1" x14ac:dyDescent="0.2">
      <c r="A736" s="71"/>
      <c r="B736" s="105"/>
      <c r="C736" s="121"/>
      <c r="D736" s="151"/>
      <c r="E736" s="151"/>
      <c r="F736" s="151"/>
      <c r="G736" s="121"/>
      <c r="H736" s="105"/>
      <c r="I736" s="105"/>
      <c r="J736" s="70"/>
      <c r="K736" s="6"/>
      <c r="L736" s="6"/>
      <c r="M736" s="6"/>
      <c r="N736" s="6"/>
      <c r="O736" s="6"/>
      <c r="P736" s="6"/>
      <c r="Q736" s="6"/>
      <c r="R736" s="6"/>
    </row>
    <row r="737" spans="1:18" ht="18" hidden="1" x14ac:dyDescent="0.2">
      <c r="A737" s="71"/>
      <c r="B737" s="105"/>
      <c r="C737" s="121"/>
      <c r="D737" s="151"/>
      <c r="E737" s="151"/>
      <c r="F737" s="151"/>
      <c r="G737" s="121"/>
      <c r="H737" s="105"/>
      <c r="I737" s="105"/>
      <c r="J737" s="70"/>
      <c r="K737" s="6"/>
      <c r="L737" s="6"/>
      <c r="M737" s="6"/>
      <c r="N737" s="6"/>
      <c r="O737" s="6"/>
      <c r="P737" s="6"/>
      <c r="Q737" s="6"/>
      <c r="R737" s="6"/>
    </row>
    <row r="738" spans="1:18" ht="18" hidden="1" x14ac:dyDescent="0.2">
      <c r="A738" s="71"/>
      <c r="B738" s="105"/>
      <c r="C738" s="121"/>
      <c r="D738" s="151"/>
      <c r="E738" s="151"/>
      <c r="F738" s="151"/>
      <c r="G738" s="121"/>
      <c r="H738" s="105"/>
      <c r="I738" s="105"/>
      <c r="J738" s="70"/>
      <c r="K738" s="6"/>
      <c r="L738" s="6"/>
      <c r="M738" s="6"/>
      <c r="N738" s="6"/>
      <c r="O738" s="6"/>
      <c r="P738" s="6"/>
      <c r="Q738" s="6"/>
      <c r="R738" s="6"/>
    </row>
    <row r="739" spans="1:18" ht="18" hidden="1" x14ac:dyDescent="0.2">
      <c r="A739" s="71"/>
      <c r="B739" s="105"/>
      <c r="C739" s="121"/>
      <c r="D739" s="151"/>
      <c r="E739" s="151"/>
      <c r="F739" s="151"/>
      <c r="G739" s="121"/>
      <c r="H739" s="105"/>
      <c r="I739" s="105"/>
      <c r="J739" s="70"/>
      <c r="K739" s="6"/>
      <c r="L739" s="6"/>
      <c r="M739" s="6"/>
      <c r="N739" s="6"/>
      <c r="O739" s="6"/>
      <c r="P739" s="6"/>
      <c r="Q739" s="6"/>
      <c r="R739" s="6"/>
    </row>
    <row r="740" spans="1:18" ht="18" hidden="1" x14ac:dyDescent="0.2">
      <c r="A740" s="71"/>
      <c r="B740" s="105"/>
      <c r="C740" s="121"/>
      <c r="D740" s="151"/>
      <c r="E740" s="151"/>
      <c r="F740" s="151"/>
      <c r="G740" s="121"/>
      <c r="H740" s="105"/>
      <c r="I740" s="105"/>
      <c r="J740" s="70"/>
      <c r="K740" s="6"/>
      <c r="L740" s="6"/>
      <c r="M740" s="6"/>
      <c r="N740" s="6"/>
      <c r="O740" s="6"/>
      <c r="P740" s="6"/>
      <c r="Q740" s="6"/>
      <c r="R740" s="6"/>
    </row>
    <row r="741" spans="1:18" ht="18" hidden="1" x14ac:dyDescent="0.2">
      <c r="A741" s="71"/>
      <c r="B741" s="105"/>
      <c r="C741" s="121"/>
      <c r="D741" s="151"/>
      <c r="E741" s="151"/>
      <c r="F741" s="151"/>
      <c r="G741" s="121"/>
      <c r="H741" s="105"/>
      <c r="I741" s="105"/>
      <c r="J741" s="70"/>
      <c r="K741" s="6"/>
      <c r="L741" s="6"/>
      <c r="M741" s="6"/>
      <c r="N741" s="6"/>
      <c r="O741" s="6"/>
      <c r="P741" s="6"/>
      <c r="Q741" s="6"/>
      <c r="R741" s="6"/>
    </row>
    <row r="742" spans="1:18" ht="18" hidden="1" x14ac:dyDescent="0.2">
      <c r="A742" s="71"/>
      <c r="B742" s="105"/>
      <c r="C742" s="121"/>
      <c r="D742" s="151"/>
      <c r="E742" s="151"/>
      <c r="F742" s="151"/>
      <c r="G742" s="121"/>
      <c r="H742" s="105"/>
      <c r="I742" s="105"/>
      <c r="J742" s="70"/>
      <c r="K742" s="6"/>
      <c r="L742" s="6"/>
      <c r="M742" s="6"/>
      <c r="N742" s="6"/>
      <c r="O742" s="6"/>
      <c r="P742" s="6"/>
      <c r="Q742" s="6"/>
      <c r="R742" s="6"/>
    </row>
    <row r="743" spans="1:18" ht="18" hidden="1" x14ac:dyDescent="0.2">
      <c r="A743" s="71"/>
      <c r="B743" s="105"/>
      <c r="C743" s="121"/>
      <c r="D743" s="151"/>
      <c r="E743" s="151"/>
      <c r="F743" s="151"/>
      <c r="G743" s="121"/>
      <c r="H743" s="105"/>
      <c r="I743" s="105"/>
      <c r="J743" s="70"/>
      <c r="K743" s="6"/>
      <c r="L743" s="6"/>
      <c r="M743" s="6"/>
      <c r="N743" s="6"/>
      <c r="O743" s="6"/>
      <c r="P743" s="6"/>
      <c r="Q743" s="6"/>
      <c r="R743" s="6"/>
    </row>
    <row r="744" spans="1:18" ht="18" hidden="1" x14ac:dyDescent="0.2">
      <c r="A744" s="71"/>
      <c r="B744" s="105"/>
      <c r="C744" s="121"/>
      <c r="D744" s="151"/>
      <c r="E744" s="151"/>
      <c r="F744" s="151"/>
      <c r="G744" s="121"/>
      <c r="H744" s="105"/>
      <c r="I744" s="105"/>
      <c r="J744" s="70"/>
      <c r="K744" s="6"/>
      <c r="L744" s="6"/>
      <c r="M744" s="6"/>
      <c r="N744" s="6"/>
      <c r="O744" s="6"/>
      <c r="P744" s="6"/>
      <c r="Q744" s="6"/>
      <c r="R744" s="6"/>
    </row>
    <row r="745" spans="1:18" ht="18" hidden="1" x14ac:dyDescent="0.2">
      <c r="A745" s="71"/>
      <c r="B745" s="105"/>
      <c r="C745" s="121"/>
      <c r="D745" s="151"/>
      <c r="E745" s="151"/>
      <c r="F745" s="151"/>
      <c r="G745" s="121"/>
      <c r="H745" s="105"/>
      <c r="I745" s="105"/>
      <c r="J745" s="70"/>
      <c r="K745" s="6"/>
      <c r="L745" s="6"/>
      <c r="M745" s="6"/>
      <c r="N745" s="6"/>
      <c r="O745" s="6"/>
      <c r="P745" s="6"/>
      <c r="Q745" s="6"/>
      <c r="R745" s="6"/>
    </row>
    <row r="746" spans="1:18" ht="18" hidden="1" x14ac:dyDescent="0.2">
      <c r="A746" s="71"/>
      <c r="B746" s="105"/>
      <c r="C746" s="121"/>
      <c r="D746" s="151"/>
      <c r="E746" s="151"/>
      <c r="F746" s="151"/>
      <c r="G746" s="121"/>
      <c r="H746" s="105"/>
      <c r="I746" s="105"/>
      <c r="J746" s="70"/>
      <c r="K746" s="6"/>
      <c r="L746" s="6"/>
      <c r="M746" s="6"/>
      <c r="N746" s="6"/>
      <c r="O746" s="6"/>
      <c r="P746" s="6"/>
      <c r="Q746" s="6"/>
      <c r="R746" s="6"/>
    </row>
    <row r="747" spans="1:18" ht="18" hidden="1" x14ac:dyDescent="0.2">
      <c r="A747" s="71"/>
      <c r="B747" s="105"/>
      <c r="C747" s="121"/>
      <c r="D747" s="151"/>
      <c r="E747" s="151"/>
      <c r="F747" s="151"/>
      <c r="G747" s="121"/>
      <c r="H747" s="105"/>
      <c r="I747" s="105"/>
      <c r="J747" s="70"/>
      <c r="K747" s="6"/>
      <c r="L747" s="6"/>
      <c r="M747" s="6"/>
      <c r="N747" s="6"/>
      <c r="O747" s="6"/>
      <c r="P747" s="6"/>
      <c r="Q747" s="6"/>
      <c r="R747" s="6"/>
    </row>
    <row r="748" spans="1:18" ht="18" hidden="1" x14ac:dyDescent="0.2">
      <c r="A748" s="71"/>
      <c r="B748" s="105"/>
      <c r="C748" s="121"/>
      <c r="D748" s="151"/>
      <c r="E748" s="151"/>
      <c r="F748" s="151"/>
      <c r="G748" s="121"/>
      <c r="H748" s="105"/>
      <c r="I748" s="105"/>
      <c r="J748" s="70"/>
      <c r="K748" s="6"/>
      <c r="L748" s="6"/>
      <c r="M748" s="6"/>
      <c r="N748" s="6"/>
      <c r="O748" s="6"/>
      <c r="P748" s="6"/>
      <c r="Q748" s="6"/>
      <c r="R748" s="6"/>
    </row>
    <row r="749" spans="1:18" ht="18" hidden="1" x14ac:dyDescent="0.2">
      <c r="A749" s="71"/>
      <c r="B749" s="105"/>
      <c r="C749" s="121"/>
      <c r="D749" s="151"/>
      <c r="E749" s="151"/>
      <c r="F749" s="151"/>
      <c r="G749" s="121"/>
      <c r="H749" s="105"/>
      <c r="I749" s="105"/>
      <c r="J749" s="70"/>
      <c r="K749" s="6"/>
      <c r="L749" s="6"/>
      <c r="M749" s="6"/>
      <c r="N749" s="6"/>
      <c r="O749" s="6"/>
      <c r="P749" s="6"/>
      <c r="Q749" s="6"/>
      <c r="R749" s="6"/>
    </row>
    <row r="750" spans="1:18" ht="18" hidden="1" x14ac:dyDescent="0.2">
      <c r="A750" s="71"/>
      <c r="B750" s="105"/>
      <c r="C750" s="121"/>
      <c r="D750" s="151"/>
      <c r="E750" s="151"/>
      <c r="F750" s="151"/>
      <c r="G750" s="121"/>
      <c r="H750" s="105"/>
      <c r="I750" s="105"/>
      <c r="J750" s="70"/>
      <c r="K750" s="6"/>
      <c r="L750" s="6"/>
      <c r="M750" s="6"/>
      <c r="N750" s="6"/>
      <c r="O750" s="6"/>
      <c r="P750" s="6"/>
      <c r="Q750" s="6"/>
      <c r="R750" s="6"/>
    </row>
    <row r="751" spans="1:18" ht="18" hidden="1" x14ac:dyDescent="0.2">
      <c r="A751" s="71"/>
      <c r="B751" s="105"/>
      <c r="C751" s="121"/>
      <c r="D751" s="151"/>
      <c r="E751" s="151"/>
      <c r="F751" s="151"/>
      <c r="G751" s="121"/>
      <c r="H751" s="105"/>
      <c r="I751" s="105"/>
      <c r="J751" s="70"/>
      <c r="K751" s="6"/>
      <c r="L751" s="6"/>
      <c r="M751" s="6"/>
      <c r="N751" s="6"/>
      <c r="O751" s="6"/>
      <c r="P751" s="6"/>
      <c r="Q751" s="6"/>
      <c r="R751" s="6"/>
    </row>
    <row r="752" spans="1:18" ht="18" hidden="1" x14ac:dyDescent="0.2">
      <c r="A752" s="71"/>
      <c r="B752" s="105"/>
      <c r="C752" s="121"/>
      <c r="D752" s="151"/>
      <c r="E752" s="151"/>
      <c r="F752" s="151"/>
      <c r="G752" s="121"/>
      <c r="H752" s="105"/>
      <c r="I752" s="105"/>
      <c r="J752" s="70"/>
      <c r="K752" s="6"/>
      <c r="L752" s="6"/>
      <c r="M752" s="6"/>
      <c r="N752" s="6"/>
      <c r="O752" s="6"/>
      <c r="P752" s="6"/>
      <c r="Q752" s="6"/>
      <c r="R752" s="6"/>
    </row>
    <row r="753" spans="1:18" ht="18" hidden="1" x14ac:dyDescent="0.2">
      <c r="A753" s="71"/>
      <c r="B753" s="105"/>
      <c r="C753" s="121"/>
      <c r="D753" s="151"/>
      <c r="E753" s="151"/>
      <c r="F753" s="151"/>
      <c r="G753" s="121"/>
      <c r="H753" s="105"/>
      <c r="I753" s="105"/>
      <c r="J753" s="70"/>
      <c r="K753" s="6"/>
      <c r="L753" s="6"/>
      <c r="M753" s="6"/>
      <c r="N753" s="6"/>
      <c r="O753" s="6"/>
      <c r="P753" s="6"/>
      <c r="Q753" s="6"/>
      <c r="R753" s="6"/>
    </row>
    <row r="754" spans="1:18" ht="18" hidden="1" x14ac:dyDescent="0.2">
      <c r="A754" s="71"/>
      <c r="B754" s="105"/>
      <c r="C754" s="121"/>
      <c r="D754" s="151"/>
      <c r="E754" s="151"/>
      <c r="F754" s="151"/>
      <c r="G754" s="121"/>
      <c r="H754" s="105"/>
      <c r="I754" s="105"/>
      <c r="J754" s="70"/>
      <c r="K754" s="6"/>
      <c r="L754" s="6"/>
      <c r="M754" s="6"/>
      <c r="N754" s="6"/>
      <c r="O754" s="6"/>
      <c r="P754" s="6"/>
      <c r="Q754" s="6"/>
      <c r="R754" s="6"/>
    </row>
    <row r="755" spans="1:18" ht="18" hidden="1" x14ac:dyDescent="0.2">
      <c r="A755" s="71"/>
      <c r="B755" s="105"/>
      <c r="C755" s="121"/>
      <c r="D755" s="151"/>
      <c r="E755" s="151"/>
      <c r="F755" s="151"/>
      <c r="G755" s="121"/>
      <c r="H755" s="105"/>
      <c r="I755" s="105"/>
      <c r="J755" s="70"/>
      <c r="K755" s="6"/>
      <c r="L755" s="6"/>
      <c r="M755" s="6"/>
      <c r="N755" s="6"/>
      <c r="O755" s="6"/>
      <c r="P755" s="6"/>
      <c r="Q755" s="6"/>
      <c r="R755" s="6"/>
    </row>
    <row r="756" spans="1:18" ht="18" hidden="1" x14ac:dyDescent="0.2">
      <c r="A756" s="71"/>
      <c r="B756" s="105"/>
      <c r="C756" s="121"/>
      <c r="D756" s="151"/>
      <c r="E756" s="151"/>
      <c r="F756" s="151"/>
      <c r="G756" s="121"/>
      <c r="H756" s="105"/>
      <c r="I756" s="105"/>
      <c r="J756" s="70"/>
      <c r="K756" s="6"/>
      <c r="L756" s="6"/>
      <c r="M756" s="6"/>
      <c r="N756" s="6"/>
      <c r="O756" s="6"/>
      <c r="P756" s="6"/>
      <c r="Q756" s="6"/>
      <c r="R756" s="6"/>
    </row>
    <row r="757" spans="1:18" ht="18" hidden="1" x14ac:dyDescent="0.2">
      <c r="A757" s="71"/>
      <c r="B757" s="105"/>
      <c r="C757" s="121"/>
      <c r="D757" s="151"/>
      <c r="E757" s="151"/>
      <c r="F757" s="151"/>
      <c r="G757" s="121"/>
      <c r="H757" s="105"/>
      <c r="I757" s="105"/>
      <c r="J757" s="70"/>
      <c r="K757" s="6"/>
      <c r="L757" s="6"/>
      <c r="M757" s="6"/>
      <c r="N757" s="6"/>
      <c r="O757" s="6"/>
      <c r="P757" s="6"/>
      <c r="Q757" s="6"/>
      <c r="R757" s="6"/>
    </row>
    <row r="758" spans="1:18" ht="18" hidden="1" x14ac:dyDescent="0.2">
      <c r="A758" s="71"/>
      <c r="B758" s="105"/>
      <c r="C758" s="121"/>
      <c r="D758" s="151"/>
      <c r="E758" s="151"/>
      <c r="F758" s="151"/>
      <c r="G758" s="121"/>
      <c r="H758" s="105"/>
      <c r="I758" s="105"/>
      <c r="J758" s="70"/>
      <c r="K758" s="6"/>
      <c r="L758" s="6"/>
      <c r="M758" s="6"/>
      <c r="N758" s="6"/>
      <c r="O758" s="6"/>
      <c r="P758" s="6"/>
      <c r="Q758" s="6"/>
      <c r="R758" s="6"/>
    </row>
    <row r="759" spans="1:18" ht="18" hidden="1" x14ac:dyDescent="0.2">
      <c r="A759" s="71"/>
      <c r="B759" s="105"/>
      <c r="C759" s="121"/>
      <c r="D759" s="151"/>
      <c r="E759" s="151"/>
      <c r="F759" s="151"/>
      <c r="G759" s="121"/>
      <c r="H759" s="105"/>
      <c r="I759" s="105"/>
      <c r="J759" s="70"/>
      <c r="K759" s="6"/>
      <c r="L759" s="6"/>
      <c r="M759" s="6"/>
      <c r="N759" s="6"/>
      <c r="O759" s="6"/>
      <c r="P759" s="6"/>
      <c r="Q759" s="6"/>
      <c r="R759" s="6"/>
    </row>
    <row r="760" spans="1:18" ht="18" hidden="1" x14ac:dyDescent="0.2">
      <c r="A760" s="71"/>
      <c r="B760" s="105"/>
      <c r="C760" s="121"/>
      <c r="D760" s="151"/>
      <c r="E760" s="151"/>
      <c r="F760" s="151"/>
      <c r="G760" s="121"/>
      <c r="H760" s="105"/>
      <c r="I760" s="105"/>
      <c r="J760" s="70"/>
      <c r="K760" s="6"/>
      <c r="L760" s="6"/>
      <c r="M760" s="6"/>
      <c r="N760" s="6"/>
      <c r="O760" s="6"/>
      <c r="P760" s="6"/>
      <c r="Q760" s="6"/>
      <c r="R760" s="6"/>
    </row>
    <row r="761" spans="1:18" ht="18" hidden="1" x14ac:dyDescent="0.2">
      <c r="A761" s="71"/>
      <c r="B761" s="105"/>
      <c r="C761" s="121"/>
      <c r="D761" s="151"/>
      <c r="E761" s="151"/>
      <c r="F761" s="151"/>
      <c r="G761" s="121"/>
      <c r="H761" s="105"/>
      <c r="I761" s="105"/>
      <c r="J761" s="70"/>
      <c r="K761" s="6"/>
      <c r="L761" s="6"/>
      <c r="M761" s="6"/>
      <c r="N761" s="6"/>
      <c r="O761" s="6"/>
      <c r="P761" s="6"/>
      <c r="Q761" s="6"/>
      <c r="R761" s="6"/>
    </row>
    <row r="762" spans="1:18" ht="18" hidden="1" x14ac:dyDescent="0.2">
      <c r="A762" s="71"/>
      <c r="B762" s="105"/>
      <c r="C762" s="121"/>
      <c r="D762" s="151"/>
      <c r="E762" s="151"/>
      <c r="F762" s="151"/>
      <c r="G762" s="121"/>
      <c r="H762" s="105"/>
      <c r="I762" s="105"/>
      <c r="J762" s="70"/>
      <c r="K762" s="6"/>
      <c r="L762" s="6"/>
      <c r="M762" s="6"/>
      <c r="N762" s="6"/>
      <c r="O762" s="6"/>
      <c r="P762" s="6"/>
      <c r="Q762" s="6"/>
      <c r="R762" s="6"/>
    </row>
    <row r="763" spans="1:18" ht="18" hidden="1" x14ac:dyDescent="0.2">
      <c r="A763" s="71"/>
      <c r="B763" s="105"/>
      <c r="C763" s="121"/>
      <c r="D763" s="151"/>
      <c r="E763" s="151"/>
      <c r="F763" s="151"/>
      <c r="G763" s="121"/>
      <c r="H763" s="105"/>
      <c r="I763" s="105"/>
      <c r="J763" s="70"/>
      <c r="K763" s="6"/>
      <c r="L763" s="6"/>
      <c r="M763" s="6"/>
      <c r="N763" s="6"/>
      <c r="O763" s="6"/>
      <c r="P763" s="6"/>
      <c r="Q763" s="6"/>
      <c r="R763" s="6"/>
    </row>
    <row r="764" spans="1:18" ht="18" hidden="1" x14ac:dyDescent="0.2">
      <c r="A764" s="71"/>
      <c r="B764" s="105"/>
      <c r="C764" s="121"/>
      <c r="D764" s="151"/>
      <c r="E764" s="151"/>
      <c r="F764" s="151"/>
      <c r="G764" s="121"/>
      <c r="H764" s="105"/>
      <c r="I764" s="105"/>
      <c r="J764" s="70"/>
      <c r="K764" s="6"/>
      <c r="L764" s="6"/>
      <c r="M764" s="6"/>
      <c r="N764" s="6"/>
      <c r="O764" s="6"/>
      <c r="P764" s="6"/>
      <c r="Q764" s="6"/>
      <c r="R764" s="6"/>
    </row>
    <row r="765" spans="1:18" ht="18" hidden="1" x14ac:dyDescent="0.2">
      <c r="A765" s="71"/>
      <c r="B765" s="105"/>
      <c r="C765" s="121"/>
      <c r="D765" s="151"/>
      <c r="E765" s="151"/>
      <c r="F765" s="151"/>
      <c r="G765" s="121"/>
      <c r="H765" s="105"/>
      <c r="I765" s="105"/>
      <c r="J765" s="70"/>
      <c r="K765" s="6"/>
      <c r="L765" s="6"/>
      <c r="M765" s="6"/>
      <c r="N765" s="6"/>
      <c r="O765" s="6"/>
      <c r="P765" s="6"/>
      <c r="Q765" s="6"/>
      <c r="R765" s="6"/>
    </row>
    <row r="766" spans="1:18" ht="18" hidden="1" x14ac:dyDescent="0.2">
      <c r="A766" s="71"/>
      <c r="B766" s="105"/>
      <c r="C766" s="121"/>
      <c r="D766" s="151"/>
      <c r="E766" s="151"/>
      <c r="F766" s="151"/>
      <c r="G766" s="121"/>
      <c r="H766" s="105"/>
      <c r="I766" s="105"/>
      <c r="J766" s="70"/>
      <c r="K766" s="6"/>
      <c r="L766" s="6"/>
      <c r="M766" s="6"/>
      <c r="N766" s="6"/>
      <c r="O766" s="6"/>
      <c r="P766" s="6"/>
      <c r="Q766" s="6"/>
      <c r="R766" s="6"/>
    </row>
    <row r="767" spans="1:18" ht="18" hidden="1" x14ac:dyDescent="0.2">
      <c r="A767" s="71"/>
      <c r="B767" s="105"/>
      <c r="C767" s="121"/>
      <c r="D767" s="151"/>
      <c r="E767" s="151"/>
      <c r="F767" s="151"/>
      <c r="G767" s="121"/>
      <c r="H767" s="105"/>
      <c r="I767" s="105"/>
      <c r="J767" s="70"/>
      <c r="K767" s="6"/>
      <c r="L767" s="6"/>
      <c r="M767" s="6"/>
      <c r="N767" s="6"/>
      <c r="O767" s="6"/>
      <c r="P767" s="6"/>
      <c r="Q767" s="6"/>
      <c r="R767" s="6"/>
    </row>
    <row r="768" spans="1:18" ht="18" hidden="1" x14ac:dyDescent="0.2">
      <c r="A768" s="71"/>
      <c r="B768" s="105"/>
      <c r="C768" s="121"/>
      <c r="D768" s="151"/>
      <c r="E768" s="151"/>
      <c r="F768" s="151"/>
      <c r="G768" s="121"/>
      <c r="H768" s="105"/>
      <c r="I768" s="105"/>
      <c r="J768" s="70"/>
      <c r="K768" s="6"/>
      <c r="L768" s="6"/>
      <c r="M768" s="6"/>
      <c r="N768" s="6"/>
      <c r="O768" s="6"/>
      <c r="P768" s="6"/>
      <c r="Q768" s="6"/>
      <c r="R768" s="6"/>
    </row>
    <row r="769" spans="1:18" ht="18" hidden="1" x14ac:dyDescent="0.2">
      <c r="A769" s="71"/>
      <c r="B769" s="105"/>
      <c r="C769" s="121"/>
      <c r="D769" s="151"/>
      <c r="E769" s="151"/>
      <c r="F769" s="151"/>
      <c r="G769" s="121"/>
      <c r="H769" s="105"/>
      <c r="I769" s="105"/>
      <c r="J769" s="70"/>
      <c r="K769" s="6"/>
      <c r="L769" s="6"/>
      <c r="M769" s="6"/>
      <c r="N769" s="6"/>
      <c r="O769" s="6"/>
      <c r="P769" s="6"/>
      <c r="Q769" s="6"/>
      <c r="R769" s="6"/>
    </row>
    <row r="770" spans="1:18" ht="18" hidden="1" x14ac:dyDescent="0.2">
      <c r="A770" s="71"/>
      <c r="B770" s="105"/>
      <c r="C770" s="121"/>
      <c r="D770" s="151"/>
      <c r="E770" s="151"/>
      <c r="F770" s="151"/>
      <c r="G770" s="121"/>
      <c r="H770" s="105"/>
      <c r="I770" s="105"/>
      <c r="J770" s="70"/>
      <c r="K770" s="6"/>
      <c r="L770" s="6"/>
      <c r="M770" s="6"/>
      <c r="N770" s="6"/>
      <c r="O770" s="6"/>
      <c r="P770" s="6"/>
      <c r="Q770" s="6"/>
      <c r="R770" s="6"/>
    </row>
    <row r="771" spans="1:18" ht="18" hidden="1" x14ac:dyDescent="0.2">
      <c r="A771" s="71"/>
      <c r="B771" s="105"/>
      <c r="C771" s="121"/>
      <c r="D771" s="151"/>
      <c r="E771" s="151"/>
      <c r="F771" s="151"/>
      <c r="G771" s="121"/>
      <c r="H771" s="105"/>
      <c r="I771" s="105"/>
      <c r="J771" s="70"/>
      <c r="K771" s="6"/>
      <c r="L771" s="6"/>
      <c r="M771" s="6"/>
      <c r="N771" s="6"/>
      <c r="O771" s="6"/>
      <c r="P771" s="6"/>
      <c r="Q771" s="6"/>
      <c r="R771" s="6"/>
    </row>
    <row r="772" spans="1:18" ht="18" hidden="1" x14ac:dyDescent="0.2">
      <c r="A772" s="71"/>
      <c r="B772" s="105"/>
      <c r="C772" s="121"/>
      <c r="D772" s="151"/>
      <c r="E772" s="151"/>
      <c r="F772" s="151"/>
      <c r="G772" s="121"/>
      <c r="H772" s="105"/>
      <c r="I772" s="105"/>
      <c r="J772" s="70"/>
      <c r="K772" s="6"/>
      <c r="L772" s="6"/>
      <c r="M772" s="6"/>
      <c r="N772" s="6"/>
      <c r="O772" s="6"/>
      <c r="P772" s="6"/>
      <c r="Q772" s="6"/>
      <c r="R772" s="6"/>
    </row>
    <row r="773" spans="1:18" ht="18" hidden="1" x14ac:dyDescent="0.2">
      <c r="A773" s="71"/>
      <c r="B773" s="105"/>
      <c r="C773" s="121"/>
      <c r="D773" s="151"/>
      <c r="E773" s="151"/>
      <c r="F773" s="151"/>
      <c r="G773" s="121"/>
      <c r="H773" s="105"/>
      <c r="I773" s="105"/>
      <c r="J773" s="70"/>
      <c r="K773" s="6"/>
      <c r="L773" s="6"/>
      <c r="M773" s="6"/>
      <c r="N773" s="6"/>
      <c r="O773" s="6"/>
      <c r="P773" s="6"/>
      <c r="Q773" s="6"/>
      <c r="R773" s="6"/>
    </row>
    <row r="774" spans="1:18" ht="18" hidden="1" x14ac:dyDescent="0.2">
      <c r="A774" s="71"/>
      <c r="B774" s="105"/>
      <c r="C774" s="121"/>
      <c r="D774" s="151"/>
      <c r="E774" s="151"/>
      <c r="F774" s="151"/>
      <c r="G774" s="121"/>
      <c r="H774" s="105"/>
      <c r="I774" s="105"/>
      <c r="J774" s="70"/>
      <c r="K774" s="6"/>
      <c r="L774" s="6"/>
      <c r="M774" s="6"/>
      <c r="N774" s="6"/>
      <c r="O774" s="6"/>
      <c r="P774" s="6"/>
      <c r="Q774" s="6"/>
      <c r="R774" s="6"/>
    </row>
    <row r="775" spans="1:18" ht="18" hidden="1" x14ac:dyDescent="0.2">
      <c r="A775" s="71"/>
      <c r="B775" s="105"/>
      <c r="C775" s="121"/>
      <c r="D775" s="151"/>
      <c r="E775" s="151"/>
      <c r="F775" s="151"/>
      <c r="G775" s="121"/>
      <c r="H775" s="105"/>
      <c r="I775" s="105"/>
      <c r="J775" s="70"/>
      <c r="K775" s="6"/>
      <c r="L775" s="6"/>
      <c r="M775" s="6"/>
      <c r="N775" s="6"/>
      <c r="O775" s="6"/>
      <c r="P775" s="6"/>
      <c r="Q775" s="6"/>
      <c r="R775" s="6"/>
    </row>
    <row r="776" spans="1:18" ht="18" hidden="1" x14ac:dyDescent="0.2">
      <c r="A776" s="71"/>
      <c r="B776" s="105"/>
      <c r="C776" s="121"/>
      <c r="D776" s="151"/>
      <c r="E776" s="151"/>
      <c r="F776" s="151"/>
      <c r="G776" s="121"/>
      <c r="H776" s="105"/>
      <c r="I776" s="105"/>
      <c r="J776" s="70"/>
      <c r="K776" s="6"/>
      <c r="L776" s="6"/>
      <c r="M776" s="6"/>
      <c r="N776" s="6"/>
      <c r="O776" s="6"/>
      <c r="P776" s="6"/>
      <c r="Q776" s="6"/>
      <c r="R776" s="6"/>
    </row>
    <row r="777" spans="1:18" ht="18" hidden="1" x14ac:dyDescent="0.2">
      <c r="A777" s="71"/>
      <c r="B777" s="105"/>
      <c r="C777" s="121"/>
      <c r="D777" s="151"/>
      <c r="E777" s="151"/>
      <c r="F777" s="151"/>
      <c r="G777" s="121"/>
      <c r="H777" s="105"/>
      <c r="I777" s="105"/>
      <c r="J777" s="70"/>
      <c r="K777" s="6"/>
      <c r="L777" s="6"/>
      <c r="M777" s="6"/>
      <c r="N777" s="6"/>
      <c r="O777" s="6"/>
      <c r="P777" s="6"/>
      <c r="Q777" s="6"/>
      <c r="R777" s="6"/>
    </row>
    <row r="778" spans="1:18" ht="18" hidden="1" x14ac:dyDescent="0.2">
      <c r="A778" s="71"/>
      <c r="B778" s="105"/>
      <c r="C778" s="121"/>
      <c r="D778" s="151"/>
      <c r="E778" s="151"/>
      <c r="F778" s="151"/>
      <c r="G778" s="121"/>
      <c r="H778" s="105"/>
      <c r="I778" s="105"/>
      <c r="J778" s="70"/>
      <c r="K778" s="6"/>
      <c r="L778" s="6"/>
      <c r="M778" s="6"/>
      <c r="N778" s="6"/>
      <c r="O778" s="6"/>
      <c r="P778" s="6"/>
      <c r="Q778" s="6"/>
      <c r="R778" s="6"/>
    </row>
    <row r="779" spans="1:18" ht="18" hidden="1" x14ac:dyDescent="0.2">
      <c r="A779" s="71"/>
      <c r="B779" s="105"/>
      <c r="C779" s="121"/>
      <c r="D779" s="151"/>
      <c r="E779" s="151"/>
      <c r="F779" s="151"/>
      <c r="G779" s="121"/>
      <c r="H779" s="105"/>
      <c r="I779" s="105"/>
      <c r="J779" s="70"/>
      <c r="K779" s="6"/>
      <c r="L779" s="6"/>
      <c r="M779" s="6"/>
      <c r="N779" s="6"/>
      <c r="O779" s="6"/>
      <c r="P779" s="6"/>
      <c r="Q779" s="6"/>
      <c r="R779" s="6"/>
    </row>
    <row r="780" spans="1:18" ht="18" hidden="1" x14ac:dyDescent="0.2">
      <c r="A780" s="71"/>
      <c r="B780" s="105"/>
      <c r="C780" s="121"/>
      <c r="D780" s="151"/>
      <c r="E780" s="151"/>
      <c r="F780" s="151"/>
      <c r="G780" s="121"/>
      <c r="H780" s="105"/>
      <c r="I780" s="105"/>
      <c r="J780" s="70"/>
      <c r="K780" s="6"/>
      <c r="L780" s="6"/>
      <c r="M780" s="6"/>
      <c r="N780" s="6"/>
      <c r="O780" s="6"/>
      <c r="P780" s="6"/>
      <c r="Q780" s="6"/>
      <c r="R780" s="6"/>
    </row>
    <row r="781" spans="1:18" ht="18" hidden="1" x14ac:dyDescent="0.2">
      <c r="A781" s="71"/>
      <c r="B781" s="105"/>
      <c r="C781" s="121"/>
      <c r="D781" s="151"/>
      <c r="E781" s="151"/>
      <c r="F781" s="151"/>
      <c r="G781" s="121"/>
      <c r="H781" s="105"/>
      <c r="I781" s="105"/>
      <c r="J781" s="70"/>
      <c r="K781" s="6"/>
      <c r="L781" s="6"/>
      <c r="M781" s="6"/>
      <c r="N781" s="6"/>
      <c r="O781" s="6"/>
      <c r="P781" s="6"/>
      <c r="Q781" s="6"/>
      <c r="R781" s="6"/>
    </row>
    <row r="782" spans="1:18" ht="18" hidden="1" x14ac:dyDescent="0.2">
      <c r="A782" s="71"/>
      <c r="B782" s="105"/>
      <c r="C782" s="121"/>
      <c r="D782" s="151"/>
      <c r="E782" s="151"/>
      <c r="F782" s="151"/>
      <c r="G782" s="121"/>
      <c r="H782" s="105"/>
      <c r="I782" s="105"/>
      <c r="J782" s="70"/>
      <c r="K782" s="6"/>
      <c r="L782" s="6"/>
      <c r="M782" s="6"/>
      <c r="N782" s="6"/>
      <c r="O782" s="6"/>
      <c r="P782" s="6"/>
      <c r="Q782" s="6"/>
      <c r="R782" s="6"/>
    </row>
    <row r="783" spans="1:18" ht="18" hidden="1" x14ac:dyDescent="0.2">
      <c r="A783" s="71"/>
      <c r="B783" s="105"/>
      <c r="C783" s="121"/>
      <c r="D783" s="151"/>
      <c r="E783" s="151"/>
      <c r="F783" s="151"/>
      <c r="G783" s="121"/>
      <c r="H783" s="105"/>
      <c r="I783" s="105"/>
      <c r="J783" s="70"/>
      <c r="K783" s="6"/>
      <c r="L783" s="6"/>
      <c r="M783" s="6"/>
      <c r="N783" s="6"/>
      <c r="O783" s="6"/>
      <c r="P783" s="6"/>
      <c r="Q783" s="6"/>
      <c r="R783" s="6"/>
    </row>
    <row r="784" spans="1:18" ht="18" hidden="1" x14ac:dyDescent="0.2">
      <c r="A784" s="71"/>
      <c r="B784" s="105"/>
      <c r="C784" s="121"/>
      <c r="D784" s="151"/>
      <c r="E784" s="151"/>
      <c r="F784" s="151"/>
      <c r="G784" s="121"/>
      <c r="H784" s="105"/>
      <c r="I784" s="105"/>
      <c r="J784" s="70"/>
      <c r="K784" s="6"/>
      <c r="L784" s="6"/>
      <c r="M784" s="6"/>
      <c r="N784" s="6"/>
      <c r="O784" s="6"/>
      <c r="P784" s="6"/>
      <c r="Q784" s="6"/>
      <c r="R784" s="6"/>
    </row>
    <row r="785" spans="1:18" ht="18" hidden="1" x14ac:dyDescent="0.2">
      <c r="A785" s="71"/>
      <c r="B785" s="105"/>
      <c r="C785" s="121"/>
      <c r="D785" s="151"/>
      <c r="E785" s="151"/>
      <c r="F785" s="151"/>
      <c r="G785" s="121"/>
      <c r="H785" s="105"/>
      <c r="I785" s="105"/>
      <c r="J785" s="70"/>
      <c r="K785" s="6"/>
      <c r="L785" s="6"/>
      <c r="M785" s="6"/>
      <c r="N785" s="6"/>
      <c r="O785" s="6"/>
      <c r="P785" s="6"/>
      <c r="Q785" s="6"/>
      <c r="R785" s="6"/>
    </row>
    <row r="786" spans="1:18" ht="18" hidden="1" x14ac:dyDescent="0.2">
      <c r="A786" s="71"/>
      <c r="B786" s="105"/>
      <c r="C786" s="121"/>
      <c r="D786" s="151"/>
      <c r="E786" s="151"/>
      <c r="F786" s="151"/>
      <c r="G786" s="121"/>
      <c r="H786" s="105"/>
      <c r="I786" s="105"/>
      <c r="J786" s="70"/>
      <c r="K786" s="6"/>
      <c r="L786" s="6"/>
      <c r="M786" s="6"/>
      <c r="N786" s="6"/>
      <c r="O786" s="6"/>
      <c r="P786" s="6"/>
      <c r="Q786" s="6"/>
      <c r="R786" s="6"/>
    </row>
    <row r="787" spans="1:18" ht="18" hidden="1" x14ac:dyDescent="0.2">
      <c r="A787" s="71"/>
      <c r="B787" s="105"/>
      <c r="C787" s="121"/>
      <c r="D787" s="151"/>
      <c r="E787" s="151"/>
      <c r="F787" s="151"/>
      <c r="G787" s="121"/>
      <c r="H787" s="105"/>
      <c r="I787" s="105"/>
      <c r="J787" s="70"/>
      <c r="K787" s="6"/>
      <c r="L787" s="6"/>
      <c r="M787" s="6"/>
      <c r="N787" s="6"/>
      <c r="O787" s="6"/>
      <c r="P787" s="6"/>
      <c r="Q787" s="6"/>
      <c r="R787" s="6"/>
    </row>
    <row r="788" spans="1:18" ht="18" hidden="1" x14ac:dyDescent="0.2">
      <c r="A788" s="71"/>
      <c r="B788" s="105"/>
      <c r="C788" s="121"/>
      <c r="D788" s="151"/>
      <c r="E788" s="151"/>
      <c r="F788" s="151"/>
      <c r="G788" s="121"/>
      <c r="H788" s="105"/>
      <c r="I788" s="105"/>
      <c r="J788" s="70"/>
      <c r="K788" s="6"/>
      <c r="L788" s="6"/>
      <c r="M788" s="6"/>
      <c r="N788" s="6"/>
      <c r="O788" s="6"/>
      <c r="P788" s="6"/>
      <c r="Q788" s="6"/>
      <c r="R788" s="6"/>
    </row>
    <row r="789" spans="1:18" ht="18" hidden="1" x14ac:dyDescent="0.2">
      <c r="A789" s="71"/>
      <c r="B789" s="105"/>
      <c r="C789" s="121"/>
      <c r="D789" s="151"/>
      <c r="E789" s="151"/>
      <c r="F789" s="151"/>
      <c r="G789" s="121"/>
      <c r="H789" s="105"/>
      <c r="I789" s="105"/>
      <c r="J789" s="70"/>
      <c r="K789" s="6"/>
      <c r="L789" s="6"/>
      <c r="M789" s="6"/>
      <c r="N789" s="6"/>
      <c r="O789" s="6"/>
      <c r="P789" s="6"/>
      <c r="Q789" s="6"/>
      <c r="R789" s="6"/>
    </row>
    <row r="790" spans="1:18" ht="18" hidden="1" x14ac:dyDescent="0.2">
      <c r="A790" s="71"/>
      <c r="B790" s="105"/>
      <c r="C790" s="121"/>
      <c r="D790" s="151"/>
      <c r="E790" s="151"/>
      <c r="F790" s="151"/>
      <c r="G790" s="121"/>
      <c r="H790" s="105"/>
      <c r="I790" s="105"/>
      <c r="J790" s="70"/>
      <c r="K790" s="6"/>
      <c r="L790" s="6"/>
      <c r="M790" s="6"/>
      <c r="N790" s="6"/>
      <c r="O790" s="6"/>
      <c r="P790" s="6"/>
      <c r="Q790" s="6"/>
      <c r="R790" s="6"/>
    </row>
    <row r="791" spans="1:18" ht="18" hidden="1" x14ac:dyDescent="0.2">
      <c r="A791" s="71"/>
      <c r="B791" s="105"/>
      <c r="C791" s="121"/>
      <c r="D791" s="151"/>
      <c r="E791" s="151"/>
      <c r="F791" s="151"/>
      <c r="G791" s="121"/>
      <c r="H791" s="105"/>
      <c r="I791" s="105"/>
      <c r="J791" s="70"/>
      <c r="K791" s="6"/>
      <c r="L791" s="6"/>
      <c r="M791" s="6"/>
      <c r="N791" s="6"/>
      <c r="O791" s="6"/>
      <c r="P791" s="6"/>
      <c r="Q791" s="6"/>
      <c r="R791" s="6"/>
    </row>
    <row r="792" spans="1:18" ht="18" hidden="1" x14ac:dyDescent="0.2">
      <c r="A792" s="71"/>
      <c r="B792" s="105"/>
      <c r="C792" s="121"/>
      <c r="D792" s="151"/>
      <c r="E792" s="151"/>
      <c r="F792" s="151"/>
      <c r="G792" s="121"/>
      <c r="H792" s="105"/>
      <c r="I792" s="105"/>
      <c r="J792" s="70"/>
      <c r="K792" s="6"/>
      <c r="L792" s="6"/>
      <c r="M792" s="6"/>
      <c r="N792" s="6"/>
      <c r="O792" s="6"/>
      <c r="P792" s="6"/>
      <c r="Q792" s="6"/>
      <c r="R792" s="6"/>
    </row>
    <row r="793" spans="1:18" ht="18" hidden="1" x14ac:dyDescent="0.2">
      <c r="A793" s="71"/>
      <c r="B793" s="105"/>
      <c r="C793" s="121"/>
      <c r="D793" s="151"/>
      <c r="E793" s="151"/>
      <c r="F793" s="151"/>
      <c r="G793" s="121"/>
      <c r="H793" s="105"/>
      <c r="I793" s="105"/>
      <c r="J793" s="70"/>
      <c r="K793" s="6"/>
      <c r="L793" s="6"/>
      <c r="M793" s="6"/>
      <c r="N793" s="6"/>
      <c r="O793" s="6"/>
      <c r="P793" s="6"/>
      <c r="Q793" s="6"/>
      <c r="R793" s="6"/>
    </row>
    <row r="794" spans="1:18" ht="18" hidden="1" x14ac:dyDescent="0.2">
      <c r="A794" s="71"/>
      <c r="B794" s="105"/>
      <c r="C794" s="121"/>
      <c r="D794" s="151"/>
      <c r="E794" s="151"/>
      <c r="F794" s="151"/>
      <c r="G794" s="121"/>
      <c r="H794" s="105"/>
      <c r="I794" s="105"/>
      <c r="J794" s="70"/>
      <c r="K794" s="6"/>
      <c r="L794" s="6"/>
      <c r="M794" s="6"/>
      <c r="N794" s="6"/>
      <c r="O794" s="6"/>
      <c r="P794" s="6"/>
      <c r="Q794" s="6"/>
      <c r="R794" s="6"/>
    </row>
    <row r="795" spans="1:18" ht="18" hidden="1" x14ac:dyDescent="0.2">
      <c r="A795" s="71"/>
      <c r="B795" s="105"/>
      <c r="C795" s="121"/>
      <c r="D795" s="151"/>
      <c r="E795" s="151"/>
      <c r="F795" s="151"/>
      <c r="G795" s="121"/>
      <c r="H795" s="105"/>
      <c r="I795" s="105"/>
      <c r="J795" s="70"/>
      <c r="K795" s="6"/>
      <c r="L795" s="6"/>
      <c r="M795" s="6"/>
      <c r="N795" s="6"/>
      <c r="O795" s="6"/>
      <c r="P795" s="6"/>
      <c r="Q795" s="6"/>
      <c r="R795" s="6"/>
    </row>
    <row r="796" spans="1:18" ht="18" hidden="1" x14ac:dyDescent="0.2">
      <c r="A796" s="71"/>
      <c r="B796" s="105"/>
      <c r="C796" s="121"/>
      <c r="D796" s="151"/>
      <c r="E796" s="151"/>
      <c r="F796" s="151"/>
      <c r="G796" s="121"/>
      <c r="H796" s="105"/>
      <c r="I796" s="105"/>
      <c r="J796" s="70"/>
      <c r="K796" s="6"/>
      <c r="L796" s="6"/>
      <c r="M796" s="6"/>
      <c r="N796" s="6"/>
      <c r="O796" s="6"/>
      <c r="P796" s="6"/>
      <c r="Q796" s="6"/>
      <c r="R796" s="6"/>
    </row>
    <row r="797" spans="1:18" ht="18" hidden="1" x14ac:dyDescent="0.2">
      <c r="A797" s="71"/>
      <c r="B797" s="105"/>
      <c r="C797" s="121"/>
      <c r="D797" s="151"/>
      <c r="E797" s="151"/>
      <c r="F797" s="151"/>
      <c r="G797" s="121"/>
      <c r="H797" s="105"/>
      <c r="I797" s="105"/>
      <c r="J797" s="70"/>
      <c r="K797" s="6"/>
      <c r="L797" s="6"/>
      <c r="M797" s="6"/>
      <c r="N797" s="6"/>
      <c r="O797" s="6"/>
      <c r="P797" s="6"/>
      <c r="Q797" s="6"/>
      <c r="R797" s="6"/>
    </row>
    <row r="798" spans="1:18" ht="18" hidden="1" x14ac:dyDescent="0.2">
      <c r="A798" s="71"/>
      <c r="B798" s="105"/>
      <c r="C798" s="121"/>
      <c r="D798" s="151"/>
      <c r="E798" s="151"/>
      <c r="F798" s="151"/>
      <c r="G798" s="121"/>
      <c r="H798" s="105"/>
      <c r="I798" s="105"/>
      <c r="J798" s="70"/>
      <c r="K798" s="6"/>
      <c r="L798" s="6"/>
      <c r="M798" s="6"/>
      <c r="N798" s="6"/>
      <c r="O798" s="6"/>
      <c r="P798" s="6"/>
      <c r="Q798" s="6"/>
      <c r="R798" s="6"/>
    </row>
    <row r="799" spans="1:18" ht="18" hidden="1" x14ac:dyDescent="0.2">
      <c r="A799" s="71"/>
      <c r="B799" s="105"/>
      <c r="C799" s="121"/>
      <c r="D799" s="151"/>
      <c r="E799" s="151"/>
      <c r="F799" s="151"/>
      <c r="G799" s="121"/>
      <c r="H799" s="105"/>
      <c r="I799" s="105"/>
      <c r="J799" s="70"/>
      <c r="K799" s="6"/>
      <c r="L799" s="6"/>
      <c r="M799" s="6"/>
      <c r="N799" s="6"/>
      <c r="O799" s="6"/>
      <c r="P799" s="6"/>
      <c r="Q799" s="6"/>
      <c r="R799" s="6"/>
    </row>
    <row r="800" spans="1:18" ht="18" hidden="1" x14ac:dyDescent="0.2">
      <c r="A800" s="71"/>
      <c r="B800" s="105"/>
      <c r="C800" s="121"/>
      <c r="D800" s="151"/>
      <c r="E800" s="151"/>
      <c r="F800" s="151"/>
      <c r="G800" s="121"/>
      <c r="H800" s="105"/>
      <c r="I800" s="105"/>
      <c r="J800" s="70"/>
      <c r="K800" s="6"/>
      <c r="L800" s="6"/>
      <c r="M800" s="6"/>
      <c r="N800" s="6"/>
      <c r="O800" s="6"/>
      <c r="P800" s="6"/>
      <c r="Q800" s="6"/>
      <c r="R800" s="6"/>
    </row>
    <row r="801" spans="1:18" ht="18" hidden="1" x14ac:dyDescent="0.2">
      <c r="A801" s="71"/>
      <c r="B801" s="105"/>
      <c r="C801" s="121"/>
      <c r="D801" s="151"/>
      <c r="E801" s="151"/>
      <c r="F801" s="151"/>
      <c r="G801" s="121"/>
      <c r="H801" s="105"/>
      <c r="I801" s="105"/>
      <c r="J801" s="70"/>
      <c r="K801" s="6"/>
      <c r="L801" s="6"/>
      <c r="M801" s="6"/>
      <c r="N801" s="6"/>
      <c r="O801" s="6"/>
      <c r="P801" s="6"/>
      <c r="Q801" s="6"/>
      <c r="R801" s="6"/>
    </row>
    <row r="802" spans="1:18" ht="18" hidden="1" x14ac:dyDescent="0.2">
      <c r="A802" s="71"/>
      <c r="B802" s="105"/>
      <c r="C802" s="121"/>
      <c r="D802" s="151"/>
      <c r="E802" s="151"/>
      <c r="F802" s="151"/>
      <c r="G802" s="121"/>
      <c r="H802" s="105"/>
      <c r="I802" s="105"/>
      <c r="J802" s="70"/>
      <c r="K802" s="6"/>
      <c r="L802" s="6"/>
      <c r="M802" s="6"/>
      <c r="N802" s="6"/>
      <c r="O802" s="6"/>
      <c r="P802" s="6"/>
      <c r="Q802" s="6"/>
      <c r="R802" s="6"/>
    </row>
    <row r="803" spans="1:18" ht="18" hidden="1" x14ac:dyDescent="0.2">
      <c r="A803" s="71"/>
      <c r="B803" s="105"/>
      <c r="C803" s="121"/>
      <c r="D803" s="151"/>
      <c r="E803" s="151"/>
      <c r="F803" s="151"/>
      <c r="G803" s="121"/>
      <c r="H803" s="105"/>
      <c r="I803" s="105"/>
      <c r="J803" s="70"/>
      <c r="K803" s="6"/>
      <c r="L803" s="6"/>
      <c r="M803" s="6"/>
      <c r="N803" s="6"/>
      <c r="O803" s="6"/>
      <c r="P803" s="6"/>
      <c r="Q803" s="6"/>
      <c r="R803" s="6"/>
    </row>
    <row r="804" spans="1:18" ht="18" hidden="1" x14ac:dyDescent="0.2">
      <c r="A804" s="71"/>
      <c r="B804" s="105"/>
      <c r="C804" s="121"/>
      <c r="D804" s="151"/>
      <c r="E804" s="151"/>
      <c r="F804" s="151"/>
      <c r="G804" s="121"/>
      <c r="H804" s="105"/>
      <c r="I804" s="105"/>
      <c r="J804" s="70"/>
      <c r="K804" s="6"/>
      <c r="L804" s="6"/>
      <c r="M804" s="6"/>
      <c r="N804" s="6"/>
      <c r="O804" s="6"/>
      <c r="P804" s="6"/>
      <c r="Q804" s="6"/>
      <c r="R804" s="6"/>
    </row>
    <row r="805" spans="1:18" ht="18" hidden="1" x14ac:dyDescent="0.2">
      <c r="A805" s="71"/>
      <c r="B805" s="105"/>
      <c r="C805" s="121"/>
      <c r="D805" s="151"/>
      <c r="E805" s="151"/>
      <c r="F805" s="151"/>
      <c r="G805" s="121"/>
      <c r="H805" s="105"/>
      <c r="I805" s="105"/>
      <c r="J805" s="70"/>
      <c r="K805" s="6"/>
      <c r="L805" s="6"/>
      <c r="M805" s="6"/>
      <c r="N805" s="6"/>
      <c r="O805" s="6"/>
      <c r="P805" s="6"/>
      <c r="Q805" s="6"/>
      <c r="R805" s="6"/>
    </row>
    <row r="806" spans="1:18" ht="18" hidden="1" x14ac:dyDescent="0.2">
      <c r="A806" s="71"/>
      <c r="B806" s="105"/>
      <c r="C806" s="121"/>
      <c r="D806" s="151"/>
      <c r="E806" s="151"/>
      <c r="F806" s="151"/>
      <c r="G806" s="121"/>
      <c r="H806" s="105"/>
      <c r="I806" s="105"/>
      <c r="J806" s="70"/>
      <c r="K806" s="6"/>
      <c r="L806" s="6"/>
      <c r="M806" s="6"/>
      <c r="N806" s="6"/>
      <c r="O806" s="6"/>
      <c r="P806" s="6"/>
      <c r="Q806" s="6"/>
      <c r="R806" s="6"/>
    </row>
    <row r="807" spans="1:18" ht="18" hidden="1" x14ac:dyDescent="0.2">
      <c r="A807" s="71"/>
      <c r="B807" s="105"/>
      <c r="C807" s="121"/>
      <c r="D807" s="151"/>
      <c r="E807" s="151"/>
      <c r="F807" s="151"/>
      <c r="G807" s="121"/>
      <c r="H807" s="105"/>
      <c r="I807" s="105"/>
      <c r="J807" s="70"/>
      <c r="K807" s="6"/>
      <c r="L807" s="6"/>
      <c r="M807" s="6"/>
      <c r="N807" s="6"/>
      <c r="O807" s="6"/>
      <c r="P807" s="6"/>
      <c r="Q807" s="6"/>
      <c r="R807" s="6"/>
    </row>
    <row r="808" spans="1:18" ht="18" hidden="1" x14ac:dyDescent="0.2">
      <c r="A808" s="71"/>
      <c r="B808" s="105"/>
      <c r="C808" s="121"/>
      <c r="D808" s="151"/>
      <c r="E808" s="151"/>
      <c r="F808" s="151"/>
      <c r="G808" s="121"/>
      <c r="H808" s="105"/>
      <c r="I808" s="105"/>
      <c r="J808" s="70"/>
      <c r="K808" s="6"/>
      <c r="L808" s="6"/>
      <c r="M808" s="6"/>
      <c r="N808" s="6"/>
      <c r="O808" s="6"/>
      <c r="P808" s="6"/>
      <c r="Q808" s="6"/>
      <c r="R808" s="6"/>
    </row>
    <row r="809" spans="1:18" ht="18" hidden="1" x14ac:dyDescent="0.2">
      <c r="A809" s="71"/>
      <c r="B809" s="105"/>
      <c r="C809" s="121"/>
      <c r="D809" s="151"/>
      <c r="E809" s="151"/>
      <c r="F809" s="151"/>
      <c r="G809" s="121"/>
      <c r="H809" s="105"/>
      <c r="I809" s="105"/>
      <c r="J809" s="70"/>
      <c r="K809" s="6"/>
      <c r="L809" s="6"/>
      <c r="M809" s="6"/>
      <c r="N809" s="6"/>
      <c r="O809" s="6"/>
      <c r="P809" s="6"/>
      <c r="Q809" s="6"/>
      <c r="R809" s="6"/>
    </row>
    <row r="810" spans="1:18" ht="18" hidden="1" x14ac:dyDescent="0.2">
      <c r="A810" s="71"/>
      <c r="B810" s="105"/>
      <c r="C810" s="121"/>
      <c r="D810" s="151"/>
      <c r="E810" s="151"/>
      <c r="F810" s="151"/>
      <c r="G810" s="121"/>
      <c r="H810" s="105"/>
      <c r="I810" s="105"/>
      <c r="J810" s="70"/>
      <c r="K810" s="6"/>
      <c r="L810" s="6"/>
      <c r="M810" s="6"/>
      <c r="N810" s="6"/>
      <c r="O810" s="6"/>
      <c r="P810" s="6"/>
      <c r="Q810" s="6"/>
      <c r="R810" s="6"/>
    </row>
    <row r="811" spans="1:18" ht="18" hidden="1" x14ac:dyDescent="0.2">
      <c r="A811" s="71"/>
      <c r="B811" s="105"/>
      <c r="C811" s="121"/>
      <c r="D811" s="151"/>
      <c r="E811" s="151"/>
      <c r="F811" s="151"/>
      <c r="G811" s="121"/>
      <c r="H811" s="105"/>
      <c r="I811" s="105"/>
      <c r="J811" s="70"/>
      <c r="K811" s="6"/>
      <c r="L811" s="6"/>
      <c r="M811" s="6"/>
      <c r="N811" s="6"/>
      <c r="O811" s="6"/>
      <c r="P811" s="6"/>
      <c r="Q811" s="6"/>
      <c r="R811" s="6"/>
    </row>
    <row r="812" spans="1:18" ht="18" hidden="1" x14ac:dyDescent="0.2">
      <c r="A812" s="71"/>
      <c r="B812" s="105"/>
      <c r="C812" s="121"/>
      <c r="D812" s="151"/>
      <c r="E812" s="151"/>
      <c r="F812" s="151"/>
      <c r="G812" s="121"/>
      <c r="H812" s="105"/>
      <c r="I812" s="105"/>
      <c r="J812" s="70"/>
      <c r="K812" s="6"/>
      <c r="L812" s="6"/>
      <c r="M812" s="6"/>
      <c r="N812" s="6"/>
      <c r="O812" s="6"/>
      <c r="P812" s="6"/>
      <c r="Q812" s="6"/>
      <c r="R812" s="6"/>
    </row>
    <row r="813" spans="1:18" ht="18" hidden="1" x14ac:dyDescent="0.2">
      <c r="A813" s="71"/>
      <c r="B813" s="105"/>
      <c r="C813" s="121"/>
      <c r="D813" s="151"/>
      <c r="E813" s="151"/>
      <c r="F813" s="151"/>
      <c r="G813" s="121"/>
      <c r="H813" s="105"/>
      <c r="I813" s="105"/>
      <c r="J813" s="70"/>
      <c r="K813" s="6"/>
      <c r="L813" s="6"/>
      <c r="M813" s="6"/>
      <c r="N813" s="6"/>
      <c r="O813" s="6"/>
      <c r="P813" s="6"/>
      <c r="Q813" s="6"/>
      <c r="R813" s="6"/>
    </row>
    <row r="814" spans="1:18" ht="18" hidden="1" x14ac:dyDescent="0.2">
      <c r="A814" s="71"/>
      <c r="B814" s="105"/>
      <c r="C814" s="121"/>
      <c r="D814" s="151"/>
      <c r="E814" s="151"/>
      <c r="F814" s="151"/>
      <c r="G814" s="121"/>
      <c r="H814" s="105"/>
      <c r="I814" s="105"/>
      <c r="J814" s="70"/>
      <c r="K814" s="6"/>
      <c r="L814" s="6"/>
      <c r="M814" s="6"/>
      <c r="N814" s="6"/>
      <c r="O814" s="6"/>
      <c r="P814" s="6"/>
      <c r="Q814" s="6"/>
      <c r="R814" s="6"/>
    </row>
    <row r="815" spans="1:18" ht="18" hidden="1" x14ac:dyDescent="0.2">
      <c r="A815" s="71"/>
      <c r="B815" s="105"/>
      <c r="C815" s="121"/>
      <c r="D815" s="151"/>
      <c r="E815" s="151"/>
      <c r="F815" s="151"/>
      <c r="G815" s="121"/>
      <c r="H815" s="105"/>
      <c r="I815" s="105"/>
      <c r="J815" s="70"/>
      <c r="K815" s="6"/>
      <c r="L815" s="6"/>
      <c r="M815" s="6"/>
      <c r="N815" s="6"/>
      <c r="O815" s="6"/>
      <c r="P815" s="6"/>
      <c r="Q815" s="6"/>
      <c r="R815" s="6"/>
    </row>
    <row r="816" spans="1:18" ht="18" hidden="1" x14ac:dyDescent="0.2">
      <c r="A816" s="71"/>
      <c r="B816" s="105"/>
      <c r="C816" s="121"/>
      <c r="D816" s="151"/>
      <c r="E816" s="151"/>
      <c r="F816" s="151"/>
      <c r="G816" s="121"/>
      <c r="H816" s="105"/>
      <c r="I816" s="105"/>
      <c r="J816" s="70"/>
      <c r="K816" s="6"/>
      <c r="L816" s="6"/>
      <c r="M816" s="6"/>
      <c r="N816" s="6"/>
      <c r="O816" s="6"/>
      <c r="P816" s="6"/>
      <c r="Q816" s="6"/>
      <c r="R816" s="6"/>
    </row>
    <row r="817" spans="1:18" ht="18" hidden="1" x14ac:dyDescent="0.2">
      <c r="A817" s="71"/>
      <c r="B817" s="105"/>
      <c r="C817" s="121"/>
      <c r="D817" s="151"/>
      <c r="E817" s="151"/>
      <c r="F817" s="151"/>
      <c r="G817" s="121"/>
      <c r="H817" s="105"/>
      <c r="I817" s="105"/>
      <c r="J817" s="70"/>
      <c r="K817" s="6"/>
      <c r="L817" s="6"/>
      <c r="M817" s="6"/>
      <c r="N817" s="6"/>
      <c r="O817" s="6"/>
      <c r="P817" s="6"/>
      <c r="Q817" s="6"/>
      <c r="R817" s="6"/>
    </row>
    <row r="818" spans="1:18" ht="18" hidden="1" x14ac:dyDescent="0.2">
      <c r="A818" s="71"/>
      <c r="B818" s="105"/>
      <c r="C818" s="121"/>
      <c r="D818" s="151"/>
      <c r="E818" s="151"/>
      <c r="F818" s="151"/>
      <c r="G818" s="121"/>
      <c r="H818" s="105"/>
      <c r="I818" s="105"/>
      <c r="J818" s="70"/>
      <c r="K818" s="6"/>
      <c r="L818" s="6"/>
      <c r="M818" s="6"/>
      <c r="N818" s="6"/>
      <c r="O818" s="6"/>
      <c r="P818" s="6"/>
      <c r="Q818" s="6"/>
      <c r="R818" s="6"/>
    </row>
    <row r="819" spans="1:18" ht="18" hidden="1" x14ac:dyDescent="0.2">
      <c r="A819" s="71"/>
      <c r="B819" s="105"/>
      <c r="C819" s="121"/>
      <c r="D819" s="151"/>
      <c r="E819" s="151"/>
      <c r="F819" s="151"/>
      <c r="G819" s="121"/>
      <c r="H819" s="105"/>
      <c r="I819" s="105"/>
      <c r="J819" s="70"/>
      <c r="K819" s="6"/>
      <c r="L819" s="6"/>
      <c r="M819" s="6"/>
      <c r="N819" s="6"/>
      <c r="O819" s="6"/>
      <c r="P819" s="6"/>
      <c r="Q819" s="6"/>
      <c r="R819" s="6"/>
    </row>
    <row r="820" spans="1:18" ht="18" hidden="1" x14ac:dyDescent="0.2">
      <c r="A820" s="71"/>
      <c r="B820" s="105"/>
      <c r="C820" s="121"/>
      <c r="D820" s="151"/>
      <c r="E820" s="151"/>
      <c r="F820" s="151"/>
      <c r="G820" s="121"/>
      <c r="H820" s="105"/>
      <c r="I820" s="105"/>
      <c r="J820" s="70"/>
      <c r="K820" s="6"/>
      <c r="L820" s="6"/>
      <c r="M820" s="6"/>
      <c r="N820" s="6"/>
      <c r="O820" s="6"/>
      <c r="P820" s="6"/>
      <c r="Q820" s="6"/>
      <c r="R820" s="6"/>
    </row>
    <row r="821" spans="1:18" ht="18" hidden="1" x14ac:dyDescent="0.2">
      <c r="A821" s="71"/>
      <c r="B821" s="105"/>
      <c r="C821" s="121"/>
      <c r="D821" s="151"/>
      <c r="E821" s="151"/>
      <c r="F821" s="151"/>
      <c r="G821" s="121"/>
      <c r="H821" s="105"/>
      <c r="I821" s="105"/>
      <c r="J821" s="70"/>
      <c r="K821" s="6"/>
      <c r="L821" s="6"/>
      <c r="M821" s="6"/>
      <c r="N821" s="6"/>
      <c r="O821" s="6"/>
      <c r="P821" s="6"/>
      <c r="Q821" s="6"/>
      <c r="R821" s="6"/>
    </row>
    <row r="822" spans="1:18" ht="18" hidden="1" x14ac:dyDescent="0.2">
      <c r="A822" s="71"/>
      <c r="B822" s="105"/>
      <c r="C822" s="121"/>
      <c r="D822" s="151"/>
      <c r="E822" s="151"/>
      <c r="F822" s="151"/>
      <c r="G822" s="121"/>
      <c r="H822" s="105"/>
      <c r="I822" s="105"/>
      <c r="J822" s="70"/>
      <c r="K822" s="6"/>
      <c r="L822" s="6"/>
      <c r="M822" s="6"/>
      <c r="N822" s="6"/>
      <c r="O822" s="6"/>
      <c r="P822" s="6"/>
      <c r="Q822" s="6"/>
      <c r="R822" s="6"/>
    </row>
    <row r="823" spans="1:18" ht="18" hidden="1" x14ac:dyDescent="0.2">
      <c r="A823" s="71"/>
      <c r="B823" s="105"/>
      <c r="C823" s="121"/>
      <c r="D823" s="151"/>
      <c r="E823" s="151"/>
      <c r="F823" s="151"/>
      <c r="G823" s="121"/>
      <c r="H823" s="105"/>
      <c r="I823" s="105"/>
      <c r="J823" s="70"/>
      <c r="K823" s="6"/>
      <c r="L823" s="6"/>
      <c r="M823" s="6"/>
      <c r="N823" s="6"/>
      <c r="O823" s="6"/>
      <c r="P823" s="6"/>
      <c r="Q823" s="6"/>
      <c r="R823" s="6"/>
    </row>
    <row r="824" spans="1:18" ht="18" hidden="1" x14ac:dyDescent="0.2">
      <c r="A824" s="71"/>
      <c r="B824" s="105"/>
      <c r="C824" s="121"/>
      <c r="D824" s="151"/>
      <c r="E824" s="151"/>
      <c r="F824" s="151"/>
      <c r="G824" s="121"/>
      <c r="H824" s="105"/>
      <c r="I824" s="105"/>
      <c r="J824" s="70"/>
      <c r="K824" s="6"/>
      <c r="L824" s="6"/>
      <c r="M824" s="6"/>
      <c r="N824" s="6"/>
      <c r="O824" s="6"/>
      <c r="P824" s="6"/>
      <c r="Q824" s="6"/>
      <c r="R824" s="6"/>
    </row>
    <row r="825" spans="1:18" ht="18" hidden="1" x14ac:dyDescent="0.2">
      <c r="A825" s="71"/>
      <c r="B825" s="105"/>
      <c r="C825" s="121"/>
      <c r="D825" s="151"/>
      <c r="E825" s="151"/>
      <c r="F825" s="151"/>
      <c r="G825" s="121"/>
      <c r="H825" s="105"/>
      <c r="I825" s="105"/>
      <c r="J825" s="70"/>
      <c r="K825" s="6"/>
      <c r="L825" s="6"/>
      <c r="M825" s="6"/>
      <c r="N825" s="6"/>
      <c r="O825" s="6"/>
      <c r="P825" s="6"/>
      <c r="Q825" s="6"/>
      <c r="R825" s="6"/>
    </row>
    <row r="826" spans="1:18" ht="18" hidden="1" x14ac:dyDescent="0.2">
      <c r="A826" s="71"/>
      <c r="B826" s="105"/>
      <c r="C826" s="121"/>
      <c r="D826" s="151"/>
      <c r="E826" s="151"/>
      <c r="F826" s="151"/>
      <c r="G826" s="121"/>
      <c r="H826" s="105"/>
      <c r="I826" s="105"/>
      <c r="J826" s="70"/>
      <c r="K826" s="6"/>
      <c r="L826" s="6"/>
      <c r="M826" s="6"/>
      <c r="N826" s="6"/>
      <c r="O826" s="6"/>
      <c r="P826" s="6"/>
      <c r="Q826" s="6"/>
      <c r="R826" s="6"/>
    </row>
    <row r="827" spans="1:18" ht="18" hidden="1" x14ac:dyDescent="0.2">
      <c r="A827" s="71"/>
      <c r="B827" s="105"/>
      <c r="C827" s="121"/>
      <c r="D827" s="151"/>
      <c r="E827" s="151"/>
      <c r="F827" s="151"/>
      <c r="G827" s="121"/>
      <c r="H827" s="105"/>
      <c r="I827" s="105"/>
      <c r="J827" s="70"/>
      <c r="K827" s="6"/>
      <c r="L827" s="6"/>
      <c r="M827" s="6"/>
      <c r="N827" s="6"/>
      <c r="O827" s="6"/>
      <c r="P827" s="6"/>
      <c r="Q827" s="6"/>
      <c r="R827" s="6"/>
    </row>
    <row r="828" spans="1:18" ht="18" hidden="1" x14ac:dyDescent="0.2">
      <c r="A828" s="71"/>
      <c r="B828" s="105"/>
      <c r="C828" s="121"/>
      <c r="D828" s="151"/>
      <c r="E828" s="151"/>
      <c r="F828" s="151"/>
      <c r="G828" s="121"/>
      <c r="H828" s="105"/>
      <c r="I828" s="105"/>
      <c r="J828" s="70"/>
      <c r="K828" s="6"/>
      <c r="L828" s="6"/>
      <c r="M828" s="6"/>
      <c r="N828" s="6"/>
      <c r="O828" s="6"/>
      <c r="P828" s="6"/>
      <c r="Q828" s="6"/>
      <c r="R828" s="6"/>
    </row>
    <row r="829" spans="1:18" ht="18" hidden="1" x14ac:dyDescent="0.2">
      <c r="A829" s="71"/>
      <c r="B829" s="105"/>
      <c r="C829" s="121"/>
      <c r="D829" s="151"/>
      <c r="E829" s="151"/>
      <c r="F829" s="151"/>
      <c r="G829" s="121"/>
      <c r="H829" s="105"/>
      <c r="I829" s="105"/>
      <c r="J829" s="70"/>
      <c r="K829" s="6"/>
      <c r="L829" s="6"/>
      <c r="M829" s="6"/>
      <c r="N829" s="6"/>
      <c r="O829" s="6"/>
      <c r="P829" s="6"/>
      <c r="Q829" s="6"/>
      <c r="R829" s="6"/>
    </row>
    <row r="830" spans="1:18" ht="18" hidden="1" x14ac:dyDescent="0.2">
      <c r="A830" s="71"/>
      <c r="B830" s="105"/>
      <c r="C830" s="121"/>
      <c r="D830" s="151"/>
      <c r="E830" s="151"/>
      <c r="F830" s="151"/>
      <c r="G830" s="121"/>
      <c r="H830" s="105"/>
      <c r="I830" s="105"/>
      <c r="J830" s="70"/>
      <c r="K830" s="6"/>
      <c r="L830" s="6"/>
      <c r="M830" s="6"/>
      <c r="N830" s="6"/>
      <c r="O830" s="6"/>
      <c r="P830" s="6"/>
      <c r="Q830" s="6"/>
      <c r="R830" s="6"/>
    </row>
    <row r="831" spans="1:18" ht="18" hidden="1" x14ac:dyDescent="0.2">
      <c r="A831" s="71"/>
      <c r="B831" s="105"/>
      <c r="C831" s="121"/>
      <c r="D831" s="151"/>
      <c r="E831" s="151"/>
      <c r="F831" s="151"/>
      <c r="G831" s="121"/>
      <c r="H831" s="105"/>
      <c r="I831" s="105"/>
      <c r="J831" s="70"/>
      <c r="K831" s="6"/>
      <c r="L831" s="6"/>
      <c r="M831" s="6"/>
      <c r="N831" s="6"/>
      <c r="O831" s="6"/>
      <c r="P831" s="6"/>
      <c r="Q831" s="6"/>
      <c r="R831" s="6"/>
    </row>
    <row r="832" spans="1:18" ht="18" hidden="1" x14ac:dyDescent="0.2">
      <c r="A832" s="71"/>
      <c r="B832" s="105"/>
      <c r="C832" s="121"/>
      <c r="D832" s="151"/>
      <c r="E832" s="151"/>
      <c r="F832" s="151"/>
      <c r="G832" s="121"/>
      <c r="H832" s="105"/>
      <c r="I832" s="105"/>
      <c r="J832" s="70"/>
      <c r="K832" s="6"/>
      <c r="L832" s="6"/>
      <c r="M832" s="6"/>
      <c r="N832" s="6"/>
      <c r="O832" s="6"/>
      <c r="P832" s="6"/>
      <c r="Q832" s="6"/>
      <c r="R832" s="6"/>
    </row>
    <row r="833" spans="1:18" ht="18" hidden="1" x14ac:dyDescent="0.2">
      <c r="A833" s="71"/>
      <c r="B833" s="105"/>
      <c r="C833" s="121"/>
      <c r="D833" s="151"/>
      <c r="E833" s="151"/>
      <c r="F833" s="151"/>
      <c r="G833" s="121"/>
      <c r="H833" s="105"/>
      <c r="I833" s="105"/>
      <c r="J833" s="70"/>
      <c r="K833" s="6"/>
      <c r="L833" s="6"/>
      <c r="M833" s="6"/>
      <c r="N833" s="6"/>
      <c r="O833" s="6"/>
      <c r="P833" s="6"/>
      <c r="Q833" s="6"/>
      <c r="R833" s="6"/>
    </row>
    <row r="834" spans="1:18" ht="18" hidden="1" x14ac:dyDescent="0.2">
      <c r="A834" s="71"/>
      <c r="B834" s="105"/>
      <c r="C834" s="121"/>
      <c r="D834" s="151"/>
      <c r="E834" s="151"/>
      <c r="F834" s="151"/>
      <c r="G834" s="121"/>
      <c r="H834" s="105"/>
      <c r="I834" s="105"/>
      <c r="J834" s="70"/>
      <c r="K834" s="6"/>
      <c r="L834" s="6"/>
      <c r="M834" s="6"/>
      <c r="N834" s="6"/>
      <c r="O834" s="6"/>
      <c r="P834" s="6"/>
      <c r="Q834" s="6"/>
      <c r="R834" s="6"/>
    </row>
    <row r="835" spans="1:18" ht="18" hidden="1" x14ac:dyDescent="0.2">
      <c r="A835" s="71"/>
      <c r="B835" s="105"/>
      <c r="C835" s="121"/>
      <c r="D835" s="151"/>
      <c r="E835" s="151"/>
      <c r="F835" s="151"/>
      <c r="G835" s="121"/>
      <c r="H835" s="105"/>
      <c r="I835" s="105"/>
      <c r="J835" s="70"/>
      <c r="K835" s="6"/>
      <c r="L835" s="6"/>
      <c r="M835" s="6"/>
      <c r="N835" s="6"/>
      <c r="O835" s="6"/>
      <c r="P835" s="6"/>
      <c r="Q835" s="6"/>
      <c r="R835" s="6"/>
    </row>
    <row r="836" spans="1:18" ht="18" hidden="1" x14ac:dyDescent="0.2">
      <c r="A836" s="71"/>
      <c r="B836" s="105"/>
      <c r="C836" s="121"/>
      <c r="D836" s="151"/>
      <c r="E836" s="151"/>
      <c r="F836" s="151"/>
      <c r="G836" s="121"/>
      <c r="H836" s="105"/>
      <c r="I836" s="105"/>
      <c r="J836" s="70"/>
      <c r="K836" s="6"/>
      <c r="L836" s="6"/>
      <c r="M836" s="6"/>
      <c r="N836" s="6"/>
      <c r="O836" s="6"/>
      <c r="P836" s="6"/>
      <c r="Q836" s="6"/>
      <c r="R836" s="6"/>
    </row>
    <row r="837" spans="1:18" ht="18" hidden="1" x14ac:dyDescent="0.2">
      <c r="A837" s="71"/>
      <c r="B837" s="105"/>
      <c r="C837" s="121"/>
      <c r="D837" s="151"/>
      <c r="E837" s="151"/>
      <c r="F837" s="151"/>
      <c r="G837" s="121"/>
      <c r="H837" s="105"/>
      <c r="I837" s="105"/>
      <c r="J837" s="70"/>
      <c r="K837" s="6"/>
      <c r="L837" s="6"/>
      <c r="M837" s="6"/>
      <c r="N837" s="6"/>
      <c r="O837" s="6"/>
      <c r="P837" s="6"/>
      <c r="Q837" s="6"/>
      <c r="R837" s="6"/>
    </row>
    <row r="838" spans="1:18" ht="18" hidden="1" x14ac:dyDescent="0.2">
      <c r="A838" s="71"/>
      <c r="B838" s="105"/>
      <c r="C838" s="121"/>
      <c r="D838" s="151"/>
      <c r="E838" s="151"/>
      <c r="F838" s="151"/>
      <c r="G838" s="121"/>
      <c r="H838" s="105"/>
      <c r="I838" s="105"/>
      <c r="J838" s="70"/>
      <c r="K838" s="6"/>
      <c r="L838" s="6"/>
      <c r="M838" s="6"/>
      <c r="N838" s="6"/>
      <c r="O838" s="6"/>
      <c r="P838" s="6"/>
      <c r="Q838" s="6"/>
      <c r="R838" s="6"/>
    </row>
    <row r="839" spans="1:18" ht="18" hidden="1" x14ac:dyDescent="0.2">
      <c r="A839" s="71"/>
      <c r="B839" s="105"/>
      <c r="C839" s="121"/>
      <c r="D839" s="151"/>
      <c r="E839" s="151"/>
      <c r="F839" s="151"/>
      <c r="G839" s="121"/>
      <c r="H839" s="105"/>
      <c r="I839" s="105"/>
      <c r="J839" s="70"/>
      <c r="K839" s="6"/>
      <c r="L839" s="6"/>
      <c r="M839" s="6"/>
      <c r="N839" s="6"/>
      <c r="O839" s="6"/>
      <c r="P839" s="6"/>
      <c r="Q839" s="6"/>
      <c r="R839" s="6"/>
    </row>
    <row r="840" spans="1:18" ht="18" hidden="1" x14ac:dyDescent="0.2">
      <c r="A840" s="71"/>
      <c r="B840" s="105"/>
      <c r="C840" s="121"/>
      <c r="D840" s="151"/>
      <c r="E840" s="151"/>
      <c r="F840" s="151"/>
      <c r="G840" s="121"/>
      <c r="H840" s="105"/>
      <c r="I840" s="105"/>
      <c r="J840" s="70"/>
      <c r="K840" s="6"/>
      <c r="L840" s="6"/>
      <c r="M840" s="6"/>
      <c r="N840" s="6"/>
      <c r="O840" s="6"/>
      <c r="P840" s="6"/>
      <c r="Q840" s="6"/>
      <c r="R840" s="6"/>
    </row>
    <row r="841" spans="1:18" ht="18" hidden="1" x14ac:dyDescent="0.2">
      <c r="A841" s="71"/>
      <c r="B841" s="105"/>
      <c r="C841" s="121"/>
      <c r="D841" s="151"/>
      <c r="E841" s="151"/>
      <c r="F841" s="151"/>
      <c r="G841" s="121"/>
      <c r="H841" s="105"/>
      <c r="I841" s="105"/>
      <c r="J841" s="70"/>
      <c r="K841" s="6"/>
      <c r="L841" s="6"/>
      <c r="M841" s="6"/>
      <c r="N841" s="6"/>
      <c r="O841" s="6"/>
      <c r="P841" s="6"/>
      <c r="Q841" s="6"/>
      <c r="R841" s="6"/>
    </row>
    <row r="842" spans="1:18" ht="18" hidden="1" x14ac:dyDescent="0.2">
      <c r="A842" s="71"/>
      <c r="B842" s="105"/>
      <c r="C842" s="121"/>
      <c r="D842" s="151"/>
      <c r="E842" s="151"/>
      <c r="F842" s="151"/>
      <c r="G842" s="121"/>
      <c r="H842" s="105"/>
      <c r="I842" s="105"/>
      <c r="J842" s="70"/>
      <c r="K842" s="6"/>
      <c r="L842" s="6"/>
      <c r="M842" s="6"/>
      <c r="N842" s="6"/>
      <c r="O842" s="6"/>
      <c r="P842" s="6"/>
      <c r="Q842" s="6"/>
      <c r="R842" s="6"/>
    </row>
    <row r="843" spans="1:18" ht="18" hidden="1" x14ac:dyDescent="0.2">
      <c r="A843" s="71"/>
      <c r="B843" s="105"/>
      <c r="C843" s="121"/>
      <c r="D843" s="151"/>
      <c r="E843" s="151"/>
      <c r="F843" s="151"/>
      <c r="G843" s="121"/>
      <c r="H843" s="105"/>
      <c r="I843" s="105"/>
      <c r="J843" s="70"/>
      <c r="K843" s="6"/>
      <c r="L843" s="6"/>
      <c r="M843" s="6"/>
      <c r="N843" s="6"/>
      <c r="O843" s="6"/>
      <c r="P843" s="6"/>
      <c r="Q843" s="6"/>
      <c r="R843" s="6"/>
    </row>
    <row r="844" spans="1:18" ht="18" hidden="1" x14ac:dyDescent="0.2">
      <c r="A844" s="71"/>
      <c r="B844" s="105"/>
      <c r="C844" s="121"/>
      <c r="D844" s="151"/>
      <c r="E844" s="151"/>
      <c r="F844" s="151"/>
      <c r="G844" s="121"/>
      <c r="H844" s="105"/>
      <c r="I844" s="105"/>
      <c r="J844" s="70"/>
      <c r="K844" s="6"/>
      <c r="L844" s="6"/>
      <c r="M844" s="6"/>
      <c r="N844" s="6"/>
      <c r="O844" s="6"/>
      <c r="P844" s="6"/>
      <c r="Q844" s="6"/>
      <c r="R844" s="6"/>
    </row>
    <row r="845" spans="1:18" ht="18" hidden="1" x14ac:dyDescent="0.2">
      <c r="A845" s="71"/>
      <c r="B845" s="105"/>
      <c r="C845" s="121"/>
      <c r="D845" s="151"/>
      <c r="E845" s="151"/>
      <c r="F845" s="151"/>
      <c r="G845" s="121"/>
      <c r="H845" s="105"/>
      <c r="I845" s="105"/>
      <c r="J845" s="70"/>
      <c r="K845" s="6"/>
      <c r="L845" s="6"/>
      <c r="M845" s="6"/>
      <c r="N845" s="6"/>
      <c r="O845" s="6"/>
      <c r="P845" s="6"/>
      <c r="Q845" s="6"/>
      <c r="R845" s="6"/>
    </row>
    <row r="846" spans="1:18" ht="18" hidden="1" x14ac:dyDescent="0.2">
      <c r="A846" s="71"/>
      <c r="B846" s="105"/>
      <c r="C846" s="121"/>
      <c r="D846" s="151"/>
      <c r="E846" s="151"/>
      <c r="F846" s="151"/>
      <c r="G846" s="121"/>
      <c r="H846" s="105"/>
      <c r="I846" s="105"/>
      <c r="J846" s="70"/>
      <c r="K846" s="6"/>
      <c r="L846" s="6"/>
      <c r="M846" s="6"/>
      <c r="N846" s="6"/>
      <c r="O846" s="6"/>
      <c r="P846" s="6"/>
      <c r="Q846" s="6"/>
      <c r="R846" s="6"/>
    </row>
    <row r="847" spans="1:18" ht="18" hidden="1" x14ac:dyDescent="0.2">
      <c r="A847" s="71"/>
      <c r="B847" s="105"/>
      <c r="C847" s="121"/>
      <c r="D847" s="151"/>
      <c r="E847" s="151"/>
      <c r="F847" s="151"/>
      <c r="G847" s="121"/>
      <c r="H847" s="105"/>
      <c r="I847" s="105"/>
      <c r="J847" s="70"/>
      <c r="K847" s="6"/>
      <c r="L847" s="6"/>
      <c r="M847" s="6"/>
      <c r="N847" s="6"/>
      <c r="O847" s="6"/>
      <c r="P847" s="6"/>
      <c r="Q847" s="6"/>
      <c r="R847" s="6"/>
    </row>
    <row r="848" spans="1:18" ht="18" hidden="1" x14ac:dyDescent="0.2">
      <c r="A848" s="71"/>
      <c r="B848" s="105"/>
      <c r="C848" s="121"/>
      <c r="D848" s="151"/>
      <c r="E848" s="151"/>
      <c r="F848" s="151"/>
      <c r="G848" s="121"/>
      <c r="H848" s="105"/>
      <c r="I848" s="105"/>
      <c r="J848" s="70"/>
      <c r="K848" s="6"/>
      <c r="L848" s="6"/>
      <c r="M848" s="6"/>
      <c r="N848" s="6"/>
      <c r="O848" s="6"/>
      <c r="P848" s="6"/>
      <c r="Q848" s="6"/>
      <c r="R848" s="6"/>
    </row>
    <row r="849" spans="1:18" ht="18" hidden="1" x14ac:dyDescent="0.2">
      <c r="A849" s="71"/>
      <c r="B849" s="105"/>
      <c r="C849" s="121"/>
      <c r="D849" s="151"/>
      <c r="E849" s="151"/>
      <c r="F849" s="151"/>
      <c r="G849" s="121"/>
      <c r="H849" s="105"/>
      <c r="I849" s="105"/>
      <c r="J849" s="70"/>
      <c r="K849" s="6"/>
      <c r="L849" s="6"/>
      <c r="M849" s="6"/>
      <c r="N849" s="6"/>
      <c r="O849" s="6"/>
      <c r="P849" s="6"/>
      <c r="Q849" s="6"/>
      <c r="R849" s="6"/>
    </row>
    <row r="850" spans="1:18" ht="18" hidden="1" x14ac:dyDescent="0.2">
      <c r="A850" s="71"/>
      <c r="B850" s="105"/>
      <c r="C850" s="121"/>
      <c r="D850" s="151"/>
      <c r="E850" s="151"/>
      <c r="F850" s="151"/>
      <c r="G850" s="121"/>
      <c r="H850" s="105"/>
      <c r="I850" s="105"/>
      <c r="J850" s="70"/>
      <c r="K850" s="6"/>
      <c r="L850" s="6"/>
      <c r="M850" s="6"/>
      <c r="N850" s="6"/>
      <c r="O850" s="6"/>
      <c r="P850" s="6"/>
      <c r="Q850" s="6"/>
      <c r="R850" s="6"/>
    </row>
    <row r="851" spans="1:18" ht="18" hidden="1" x14ac:dyDescent="0.2">
      <c r="A851" s="71"/>
      <c r="B851" s="105"/>
      <c r="C851" s="121"/>
      <c r="D851" s="151"/>
      <c r="E851" s="151"/>
      <c r="F851" s="151"/>
      <c r="G851" s="121"/>
      <c r="H851" s="105"/>
      <c r="I851" s="105"/>
      <c r="J851" s="70"/>
      <c r="K851" s="6"/>
      <c r="L851" s="6"/>
      <c r="M851" s="6"/>
      <c r="N851" s="6"/>
      <c r="O851" s="6"/>
      <c r="P851" s="6"/>
      <c r="Q851" s="6"/>
      <c r="R851" s="6"/>
    </row>
    <row r="852" spans="1:18" ht="18" hidden="1" x14ac:dyDescent="0.2">
      <c r="A852" s="71"/>
      <c r="B852" s="105"/>
      <c r="C852" s="121"/>
      <c r="D852" s="151"/>
      <c r="E852" s="151"/>
      <c r="F852" s="151"/>
      <c r="G852" s="121"/>
      <c r="H852" s="105"/>
      <c r="I852" s="105"/>
      <c r="J852" s="70"/>
      <c r="K852" s="6"/>
      <c r="L852" s="6"/>
      <c r="M852" s="6"/>
      <c r="N852" s="6"/>
      <c r="O852" s="6"/>
      <c r="P852" s="6"/>
      <c r="Q852" s="6"/>
      <c r="R852" s="6"/>
    </row>
    <row r="853" spans="1:18" ht="18" hidden="1" x14ac:dyDescent="0.2">
      <c r="A853" s="71"/>
      <c r="B853" s="105"/>
      <c r="C853" s="121"/>
      <c r="D853" s="151"/>
      <c r="E853" s="151"/>
      <c r="F853" s="151"/>
      <c r="G853" s="121"/>
      <c r="H853" s="105"/>
      <c r="I853" s="105"/>
      <c r="J853" s="70"/>
      <c r="K853" s="6"/>
      <c r="L853" s="6"/>
      <c r="M853" s="6"/>
      <c r="N853" s="6"/>
      <c r="O853" s="6"/>
      <c r="P853" s="6"/>
      <c r="Q853" s="6"/>
      <c r="R853" s="6"/>
    </row>
    <row r="854" spans="1:18" ht="18" hidden="1" x14ac:dyDescent="0.2">
      <c r="A854" s="71"/>
      <c r="B854" s="105"/>
      <c r="C854" s="121"/>
      <c r="D854" s="151"/>
      <c r="E854" s="151"/>
      <c r="F854" s="151"/>
      <c r="G854" s="121"/>
      <c r="H854" s="105"/>
      <c r="I854" s="105"/>
      <c r="J854" s="70"/>
      <c r="K854" s="6"/>
      <c r="L854" s="6"/>
      <c r="M854" s="6"/>
      <c r="N854" s="6"/>
      <c r="O854" s="6"/>
      <c r="P854" s="6"/>
      <c r="Q854" s="6"/>
      <c r="R854" s="6"/>
    </row>
    <row r="855" spans="1:18" ht="18" hidden="1" x14ac:dyDescent="0.2">
      <c r="A855" s="71"/>
      <c r="B855" s="105"/>
      <c r="C855" s="121"/>
      <c r="D855" s="151"/>
      <c r="E855" s="151"/>
      <c r="F855" s="151"/>
      <c r="G855" s="121"/>
      <c r="H855" s="105"/>
      <c r="I855" s="105"/>
      <c r="J855" s="70"/>
      <c r="K855" s="6"/>
      <c r="L855" s="6"/>
      <c r="M855" s="6"/>
      <c r="N855" s="6"/>
      <c r="O855" s="6"/>
      <c r="P855" s="6"/>
      <c r="Q855" s="6"/>
      <c r="R855" s="6"/>
    </row>
    <row r="856" spans="1:18" ht="18" hidden="1" x14ac:dyDescent="0.2">
      <c r="A856" s="71"/>
      <c r="B856" s="105"/>
      <c r="C856" s="121"/>
      <c r="D856" s="151"/>
      <c r="E856" s="151"/>
      <c r="F856" s="151"/>
      <c r="G856" s="121"/>
      <c r="H856" s="105"/>
      <c r="I856" s="105"/>
      <c r="J856" s="70"/>
      <c r="K856" s="6"/>
      <c r="L856" s="6"/>
      <c r="M856" s="6"/>
      <c r="N856" s="6"/>
      <c r="O856" s="6"/>
      <c r="P856" s="6"/>
      <c r="Q856" s="6"/>
      <c r="R856" s="6"/>
    </row>
    <row r="857" spans="1:18" ht="18" hidden="1" x14ac:dyDescent="0.2">
      <c r="A857" s="71"/>
      <c r="B857" s="105"/>
      <c r="C857" s="121"/>
      <c r="D857" s="151"/>
      <c r="E857" s="151"/>
      <c r="F857" s="151"/>
      <c r="G857" s="121"/>
      <c r="H857" s="105"/>
      <c r="I857" s="105"/>
      <c r="J857" s="70"/>
      <c r="K857" s="6"/>
      <c r="L857" s="6"/>
      <c r="M857" s="6"/>
      <c r="N857" s="6"/>
      <c r="O857" s="6"/>
      <c r="P857" s="6"/>
      <c r="Q857" s="6"/>
      <c r="R857" s="6"/>
    </row>
    <row r="858" spans="1:18" ht="18" hidden="1" x14ac:dyDescent="0.2">
      <c r="A858" s="71"/>
      <c r="B858" s="105"/>
      <c r="C858" s="121"/>
      <c r="D858" s="151"/>
      <c r="E858" s="151"/>
      <c r="F858" s="151"/>
      <c r="G858" s="121"/>
      <c r="H858" s="105"/>
      <c r="I858" s="105"/>
      <c r="J858" s="70"/>
      <c r="K858" s="6"/>
      <c r="L858" s="6"/>
      <c r="M858" s="6"/>
      <c r="N858" s="6"/>
      <c r="O858" s="6"/>
      <c r="P858" s="6"/>
      <c r="Q858" s="6"/>
      <c r="R858" s="6"/>
    </row>
    <row r="859" spans="1:18" ht="18" hidden="1" x14ac:dyDescent="0.2">
      <c r="A859" s="71"/>
      <c r="B859" s="105"/>
      <c r="C859" s="121"/>
      <c r="D859" s="151"/>
      <c r="E859" s="151"/>
      <c r="F859" s="151"/>
      <c r="G859" s="121"/>
      <c r="H859" s="105"/>
      <c r="I859" s="105"/>
      <c r="J859" s="70"/>
      <c r="K859" s="6"/>
      <c r="L859" s="6"/>
      <c r="M859" s="6"/>
      <c r="N859" s="6"/>
      <c r="O859" s="6"/>
      <c r="P859" s="6"/>
      <c r="Q859" s="6"/>
      <c r="R859" s="6"/>
    </row>
    <row r="860" spans="1:18" ht="18" hidden="1" x14ac:dyDescent="0.2">
      <c r="A860" s="71"/>
      <c r="B860" s="105"/>
      <c r="C860" s="121"/>
      <c r="D860" s="151"/>
      <c r="E860" s="151"/>
      <c r="F860" s="151"/>
      <c r="G860" s="121"/>
      <c r="H860" s="105"/>
      <c r="I860" s="105"/>
      <c r="J860" s="70"/>
      <c r="K860" s="6"/>
      <c r="L860" s="6"/>
      <c r="M860" s="6"/>
      <c r="N860" s="6"/>
      <c r="O860" s="6"/>
      <c r="P860" s="6"/>
      <c r="Q860" s="6"/>
      <c r="R860" s="6"/>
    </row>
    <row r="861" spans="1:18" ht="18" hidden="1" x14ac:dyDescent="0.2">
      <c r="A861" s="71"/>
      <c r="B861" s="105"/>
      <c r="C861" s="121"/>
      <c r="D861" s="151"/>
      <c r="E861" s="151"/>
      <c r="F861" s="151"/>
      <c r="G861" s="121"/>
      <c r="H861" s="105"/>
      <c r="I861" s="105"/>
      <c r="J861" s="70"/>
      <c r="K861" s="6"/>
      <c r="L861" s="6"/>
      <c r="M861" s="6"/>
      <c r="N861" s="6"/>
      <c r="O861" s="6"/>
      <c r="P861" s="6"/>
      <c r="Q861" s="6"/>
      <c r="R861" s="6"/>
    </row>
    <row r="862" spans="1:18" ht="18" hidden="1" x14ac:dyDescent="0.2">
      <c r="A862" s="71"/>
      <c r="B862" s="105"/>
      <c r="C862" s="121"/>
      <c r="D862" s="151"/>
      <c r="E862" s="151"/>
      <c r="F862" s="151"/>
      <c r="G862" s="121"/>
      <c r="H862" s="105"/>
      <c r="I862" s="105"/>
      <c r="J862" s="70"/>
      <c r="K862" s="6"/>
      <c r="L862" s="6"/>
      <c r="M862" s="6"/>
      <c r="N862" s="6"/>
      <c r="O862" s="6"/>
      <c r="P862" s="6"/>
      <c r="Q862" s="6"/>
      <c r="R862" s="6"/>
    </row>
    <row r="863" spans="1:18" ht="18" hidden="1" x14ac:dyDescent="0.2">
      <c r="A863" s="71"/>
      <c r="B863" s="105"/>
      <c r="C863" s="121"/>
      <c r="D863" s="151"/>
      <c r="E863" s="151"/>
      <c r="F863" s="151"/>
      <c r="G863" s="121"/>
      <c r="H863" s="105"/>
      <c r="I863" s="105"/>
      <c r="J863" s="70"/>
      <c r="K863" s="6"/>
      <c r="L863" s="6"/>
      <c r="M863" s="6"/>
      <c r="N863" s="6"/>
      <c r="O863" s="6"/>
      <c r="P863" s="6"/>
      <c r="Q863" s="6"/>
      <c r="R863" s="6"/>
    </row>
    <row r="864" spans="1:18" ht="18" hidden="1" x14ac:dyDescent="0.2">
      <c r="A864" s="71"/>
      <c r="B864" s="105"/>
      <c r="C864" s="121"/>
      <c r="D864" s="151"/>
      <c r="E864" s="151"/>
      <c r="F864" s="151"/>
      <c r="G864" s="121"/>
      <c r="H864" s="105"/>
      <c r="I864" s="105"/>
      <c r="J864" s="70"/>
      <c r="K864" s="6"/>
      <c r="L864" s="6"/>
      <c r="M864" s="6"/>
      <c r="N864" s="6"/>
      <c r="O864" s="6"/>
      <c r="P864" s="6"/>
      <c r="Q864" s="6"/>
      <c r="R864" s="6"/>
    </row>
    <row r="865" spans="1:18" ht="18" hidden="1" x14ac:dyDescent="0.2">
      <c r="A865" s="71"/>
      <c r="B865" s="105"/>
      <c r="C865" s="121"/>
      <c r="D865" s="151"/>
      <c r="E865" s="151"/>
      <c r="F865" s="151"/>
      <c r="G865" s="121"/>
      <c r="H865" s="105"/>
      <c r="I865" s="105"/>
      <c r="J865" s="70"/>
      <c r="K865" s="6"/>
      <c r="L865" s="6"/>
      <c r="M865" s="6"/>
      <c r="N865" s="6"/>
      <c r="O865" s="6"/>
      <c r="P865" s="6"/>
      <c r="Q865" s="6"/>
      <c r="R865" s="6"/>
    </row>
    <row r="866" spans="1:18" ht="18" hidden="1" x14ac:dyDescent="0.2">
      <c r="A866" s="71"/>
      <c r="B866" s="105"/>
      <c r="C866" s="121"/>
      <c r="D866" s="151"/>
      <c r="E866" s="151"/>
      <c r="F866" s="151"/>
      <c r="G866" s="121"/>
      <c r="H866" s="105"/>
      <c r="I866" s="105"/>
      <c r="J866" s="70"/>
      <c r="K866" s="6"/>
      <c r="L866" s="6"/>
      <c r="M866" s="6"/>
      <c r="N866" s="6"/>
      <c r="O866" s="6"/>
      <c r="P866" s="6"/>
      <c r="Q866" s="6"/>
      <c r="R866" s="6"/>
    </row>
    <row r="867" spans="1:18" ht="18" hidden="1" x14ac:dyDescent="0.2">
      <c r="A867" s="71"/>
      <c r="B867" s="105"/>
      <c r="C867" s="121"/>
      <c r="D867" s="151"/>
      <c r="E867" s="151"/>
      <c r="F867" s="151"/>
      <c r="G867" s="121"/>
      <c r="H867" s="105"/>
      <c r="I867" s="105"/>
      <c r="J867" s="70"/>
      <c r="K867" s="6"/>
      <c r="L867" s="6"/>
      <c r="M867" s="6"/>
      <c r="N867" s="6"/>
      <c r="O867" s="6"/>
      <c r="P867" s="6"/>
      <c r="Q867" s="6"/>
      <c r="R867" s="6"/>
    </row>
    <row r="868" spans="1:18" ht="18" hidden="1" x14ac:dyDescent="0.2">
      <c r="A868" s="71"/>
      <c r="B868" s="105"/>
      <c r="C868" s="121"/>
      <c r="D868" s="151"/>
      <c r="E868" s="151"/>
      <c r="F868" s="151"/>
      <c r="G868" s="121"/>
      <c r="H868" s="105"/>
      <c r="I868" s="105"/>
      <c r="J868" s="70"/>
      <c r="K868" s="6"/>
      <c r="L868" s="6"/>
      <c r="M868" s="6"/>
      <c r="N868" s="6"/>
      <c r="O868" s="6"/>
      <c r="P868" s="6"/>
      <c r="Q868" s="6"/>
      <c r="R868" s="6"/>
    </row>
    <row r="869" spans="1:18" ht="18" hidden="1" x14ac:dyDescent="0.2">
      <c r="A869" s="71"/>
      <c r="B869" s="105"/>
      <c r="C869" s="121"/>
      <c r="D869" s="151"/>
      <c r="E869" s="151"/>
      <c r="F869" s="151"/>
      <c r="G869" s="121"/>
      <c r="H869" s="105"/>
      <c r="I869" s="105"/>
      <c r="J869" s="70"/>
      <c r="K869" s="6"/>
      <c r="L869" s="6"/>
      <c r="M869" s="6"/>
      <c r="N869" s="6"/>
      <c r="O869" s="6"/>
      <c r="P869" s="6"/>
      <c r="Q869" s="6"/>
      <c r="R869" s="6"/>
    </row>
    <row r="870" spans="1:18" ht="18" hidden="1" x14ac:dyDescent="0.2">
      <c r="A870" s="71"/>
      <c r="B870" s="105"/>
      <c r="C870" s="121"/>
      <c r="D870" s="151"/>
      <c r="E870" s="151"/>
      <c r="F870" s="151"/>
      <c r="G870" s="121"/>
      <c r="H870" s="105"/>
      <c r="I870" s="105"/>
      <c r="J870" s="70"/>
      <c r="K870" s="6"/>
      <c r="L870" s="6"/>
      <c r="M870" s="6"/>
      <c r="N870" s="6"/>
      <c r="O870" s="6"/>
      <c r="P870" s="6"/>
      <c r="Q870" s="6"/>
      <c r="R870" s="6"/>
    </row>
    <row r="871" spans="1:18" ht="18" hidden="1" x14ac:dyDescent="0.2">
      <c r="A871" s="71"/>
      <c r="B871" s="105"/>
      <c r="C871" s="121"/>
      <c r="D871" s="151"/>
      <c r="E871" s="151"/>
      <c r="F871" s="151"/>
      <c r="G871" s="121"/>
      <c r="H871" s="105"/>
      <c r="I871" s="105"/>
      <c r="J871" s="70"/>
      <c r="K871" s="6"/>
      <c r="L871" s="6"/>
      <c r="M871" s="6"/>
      <c r="N871" s="6"/>
      <c r="O871" s="6"/>
      <c r="P871" s="6"/>
      <c r="Q871" s="6"/>
      <c r="R871" s="6"/>
    </row>
    <row r="872" spans="1:18" ht="18" hidden="1" x14ac:dyDescent="0.2">
      <c r="A872" s="71"/>
      <c r="B872" s="105"/>
      <c r="C872" s="121"/>
      <c r="D872" s="151"/>
      <c r="E872" s="151"/>
      <c r="F872" s="151"/>
      <c r="G872" s="121"/>
      <c r="H872" s="105"/>
      <c r="I872" s="105"/>
      <c r="J872" s="70"/>
      <c r="K872" s="6"/>
      <c r="L872" s="6"/>
      <c r="M872" s="6"/>
      <c r="N872" s="6"/>
      <c r="O872" s="6"/>
      <c r="P872" s="6"/>
      <c r="Q872" s="6"/>
      <c r="R872" s="6"/>
    </row>
    <row r="873" spans="1:18" ht="18" hidden="1" x14ac:dyDescent="0.2">
      <c r="A873" s="71"/>
      <c r="B873" s="105"/>
      <c r="C873" s="121"/>
      <c r="D873" s="151"/>
      <c r="E873" s="151"/>
      <c r="F873" s="151"/>
      <c r="G873" s="121"/>
      <c r="H873" s="105"/>
      <c r="I873" s="105"/>
      <c r="J873" s="70"/>
      <c r="K873" s="6"/>
      <c r="L873" s="6"/>
      <c r="M873" s="6"/>
      <c r="N873" s="6"/>
      <c r="O873" s="6"/>
      <c r="P873" s="6"/>
      <c r="Q873" s="6"/>
      <c r="R873" s="6"/>
    </row>
    <row r="874" spans="1:18" ht="18" hidden="1" x14ac:dyDescent="0.2">
      <c r="A874" s="71"/>
      <c r="B874" s="105"/>
      <c r="C874" s="121"/>
      <c r="D874" s="151"/>
      <c r="E874" s="151"/>
      <c r="F874" s="151"/>
      <c r="G874" s="121"/>
      <c r="H874" s="105"/>
      <c r="I874" s="105"/>
      <c r="J874" s="70"/>
      <c r="K874" s="6"/>
      <c r="L874" s="6"/>
      <c r="M874" s="6"/>
      <c r="N874" s="6"/>
      <c r="O874" s="6"/>
      <c r="P874" s="6"/>
      <c r="Q874" s="6"/>
      <c r="R874" s="6"/>
    </row>
    <row r="875" spans="1:18" ht="18" hidden="1" x14ac:dyDescent="0.2">
      <c r="A875" s="71"/>
      <c r="B875" s="105"/>
      <c r="C875" s="121"/>
      <c r="D875" s="151"/>
      <c r="E875" s="151"/>
      <c r="F875" s="151"/>
      <c r="G875" s="121"/>
      <c r="H875" s="105"/>
      <c r="I875" s="105"/>
      <c r="J875" s="70"/>
      <c r="K875" s="6"/>
      <c r="L875" s="6"/>
      <c r="M875" s="6"/>
      <c r="N875" s="6"/>
      <c r="O875" s="6"/>
      <c r="P875" s="6"/>
      <c r="Q875" s="6"/>
      <c r="R875" s="6"/>
    </row>
    <row r="876" spans="1:18" ht="18" hidden="1" x14ac:dyDescent="0.2">
      <c r="A876" s="71"/>
      <c r="B876" s="105"/>
      <c r="C876" s="121"/>
      <c r="D876" s="151"/>
      <c r="E876" s="151"/>
      <c r="F876" s="151"/>
      <c r="G876" s="121"/>
      <c r="H876" s="105"/>
      <c r="I876" s="105"/>
      <c r="J876" s="70"/>
      <c r="K876" s="6"/>
      <c r="L876" s="6"/>
      <c r="M876" s="6"/>
      <c r="N876" s="6"/>
      <c r="O876" s="6"/>
      <c r="P876" s="6"/>
      <c r="Q876" s="6"/>
      <c r="R876" s="6"/>
    </row>
    <row r="877" spans="1:18" ht="18" hidden="1" x14ac:dyDescent="0.2">
      <c r="A877" s="71"/>
      <c r="B877" s="105"/>
      <c r="C877" s="121"/>
      <c r="D877" s="151"/>
      <c r="E877" s="151"/>
      <c r="F877" s="151"/>
      <c r="G877" s="121"/>
      <c r="H877" s="105"/>
      <c r="I877" s="105"/>
      <c r="J877" s="70"/>
      <c r="K877" s="6"/>
      <c r="L877" s="6"/>
      <c r="M877" s="6"/>
      <c r="N877" s="6"/>
      <c r="O877" s="6"/>
      <c r="P877" s="6"/>
      <c r="Q877" s="6"/>
      <c r="R877" s="6"/>
    </row>
    <row r="878" spans="1:18" ht="18" hidden="1" x14ac:dyDescent="0.2">
      <c r="A878" s="71"/>
      <c r="B878" s="105"/>
      <c r="C878" s="121"/>
      <c r="D878" s="151"/>
      <c r="E878" s="151"/>
      <c r="F878" s="151"/>
      <c r="G878" s="121"/>
      <c r="H878" s="105"/>
      <c r="I878" s="105"/>
      <c r="J878" s="70"/>
      <c r="K878" s="6"/>
      <c r="L878" s="6"/>
      <c r="M878" s="6"/>
      <c r="N878" s="6"/>
      <c r="O878" s="6"/>
      <c r="P878" s="6"/>
      <c r="Q878" s="6"/>
      <c r="R878" s="6"/>
    </row>
    <row r="879" spans="1:18" ht="18" hidden="1" x14ac:dyDescent="0.2">
      <c r="A879" s="71"/>
      <c r="B879" s="105"/>
      <c r="C879" s="121"/>
      <c r="D879" s="151"/>
      <c r="E879" s="151"/>
      <c r="F879" s="151"/>
      <c r="G879" s="121"/>
      <c r="H879" s="105"/>
      <c r="I879" s="105"/>
      <c r="J879" s="70"/>
      <c r="K879" s="6"/>
      <c r="L879" s="6"/>
      <c r="M879" s="6"/>
      <c r="N879" s="6"/>
      <c r="O879" s="6"/>
      <c r="P879" s="6"/>
      <c r="Q879" s="6"/>
      <c r="R879" s="6"/>
    </row>
    <row r="880" spans="1:18" ht="18" hidden="1" x14ac:dyDescent="0.2">
      <c r="A880" s="71"/>
      <c r="B880" s="105"/>
      <c r="C880" s="121"/>
      <c r="D880" s="151"/>
      <c r="E880" s="151"/>
      <c r="F880" s="151"/>
      <c r="G880" s="121"/>
      <c r="H880" s="105"/>
      <c r="I880" s="105"/>
      <c r="J880" s="70"/>
      <c r="K880" s="6"/>
      <c r="L880" s="6"/>
      <c r="M880" s="6"/>
      <c r="N880" s="6"/>
      <c r="O880" s="6"/>
      <c r="P880" s="6"/>
      <c r="Q880" s="6"/>
      <c r="R880" s="6"/>
    </row>
    <row r="881" spans="1:18" ht="18" hidden="1" x14ac:dyDescent="0.2">
      <c r="A881" s="71"/>
      <c r="B881" s="105"/>
      <c r="C881" s="121"/>
      <c r="D881" s="151"/>
      <c r="E881" s="151"/>
      <c r="F881" s="151"/>
      <c r="G881" s="121"/>
      <c r="H881" s="105"/>
      <c r="I881" s="105"/>
      <c r="J881" s="70"/>
      <c r="K881" s="6"/>
      <c r="L881" s="6"/>
      <c r="M881" s="6"/>
      <c r="N881" s="6"/>
      <c r="O881" s="6"/>
      <c r="P881" s="6"/>
      <c r="Q881" s="6"/>
      <c r="R881" s="6"/>
    </row>
    <row r="882" spans="1:18" ht="18" hidden="1" x14ac:dyDescent="0.2">
      <c r="A882" s="71"/>
      <c r="B882" s="105"/>
      <c r="C882" s="121"/>
      <c r="D882" s="151"/>
      <c r="E882" s="151"/>
      <c r="F882" s="151"/>
      <c r="G882" s="121"/>
      <c r="H882" s="105"/>
      <c r="I882" s="105"/>
      <c r="J882" s="70"/>
      <c r="K882" s="6"/>
      <c r="L882" s="6"/>
      <c r="M882" s="6"/>
      <c r="N882" s="6"/>
      <c r="O882" s="6"/>
      <c r="P882" s="6"/>
      <c r="Q882" s="6"/>
      <c r="R882" s="6"/>
    </row>
    <row r="883" spans="1:18" ht="18" hidden="1" x14ac:dyDescent="0.2">
      <c r="A883" s="71"/>
      <c r="B883" s="105"/>
      <c r="C883" s="121"/>
      <c r="D883" s="151"/>
      <c r="E883" s="151"/>
      <c r="F883" s="151"/>
      <c r="G883" s="121"/>
      <c r="H883" s="105"/>
      <c r="I883" s="105"/>
      <c r="J883" s="70"/>
      <c r="K883" s="6"/>
      <c r="L883" s="6"/>
      <c r="M883" s="6"/>
      <c r="N883" s="6"/>
      <c r="O883" s="6"/>
      <c r="P883" s="6"/>
      <c r="Q883" s="6"/>
      <c r="R883" s="6"/>
    </row>
    <row r="884" spans="1:18" ht="18" hidden="1" x14ac:dyDescent="0.2">
      <c r="A884" s="71"/>
      <c r="B884" s="105"/>
      <c r="C884" s="121"/>
      <c r="D884" s="151"/>
      <c r="E884" s="151"/>
      <c r="F884" s="151"/>
      <c r="G884" s="121"/>
      <c r="H884" s="105"/>
      <c r="I884" s="105"/>
      <c r="J884" s="70"/>
      <c r="K884" s="6"/>
      <c r="L884" s="6"/>
      <c r="M884" s="6"/>
      <c r="N884" s="6"/>
      <c r="O884" s="6"/>
      <c r="P884" s="6"/>
      <c r="Q884" s="6"/>
      <c r="R884" s="6"/>
    </row>
    <row r="885" spans="1:18" ht="18" hidden="1" x14ac:dyDescent="0.2">
      <c r="A885" s="71"/>
      <c r="B885" s="105"/>
      <c r="C885" s="121"/>
      <c r="D885" s="151"/>
      <c r="E885" s="151"/>
      <c r="F885" s="151"/>
      <c r="G885" s="121"/>
      <c r="H885" s="105"/>
      <c r="I885" s="105"/>
      <c r="J885" s="70"/>
      <c r="K885" s="6"/>
      <c r="L885" s="6"/>
      <c r="M885" s="6"/>
      <c r="N885" s="6"/>
      <c r="O885" s="6"/>
      <c r="P885" s="6"/>
      <c r="Q885" s="6"/>
      <c r="R885" s="6"/>
    </row>
    <row r="886" spans="1:18" ht="18" hidden="1" x14ac:dyDescent="0.2">
      <c r="A886" s="71"/>
      <c r="B886" s="105"/>
      <c r="C886" s="121"/>
      <c r="D886" s="151"/>
      <c r="E886" s="151"/>
      <c r="F886" s="151"/>
      <c r="G886" s="121"/>
      <c r="H886" s="105"/>
      <c r="I886" s="105"/>
      <c r="J886" s="70"/>
      <c r="K886" s="6"/>
      <c r="L886" s="6"/>
      <c r="M886" s="6"/>
      <c r="N886" s="6"/>
      <c r="O886" s="6"/>
      <c r="P886" s="6"/>
      <c r="Q886" s="6"/>
      <c r="R886" s="6"/>
    </row>
    <row r="887" spans="1:18" ht="18" hidden="1" x14ac:dyDescent="0.2">
      <c r="A887" s="71"/>
      <c r="B887" s="105"/>
      <c r="C887" s="121"/>
      <c r="D887" s="151"/>
      <c r="E887" s="151"/>
      <c r="F887" s="151"/>
      <c r="G887" s="121"/>
      <c r="H887" s="105"/>
      <c r="I887" s="105"/>
      <c r="J887" s="70"/>
      <c r="K887" s="6"/>
      <c r="L887" s="6"/>
      <c r="M887" s="6"/>
      <c r="N887" s="6"/>
      <c r="O887" s="6"/>
      <c r="P887" s="6"/>
      <c r="Q887" s="6"/>
      <c r="R887" s="6"/>
    </row>
    <row r="888" spans="1:18" ht="18" hidden="1" x14ac:dyDescent="0.2">
      <c r="A888" s="71"/>
      <c r="B888" s="105"/>
      <c r="C888" s="121"/>
      <c r="D888" s="151"/>
      <c r="E888" s="151"/>
      <c r="F888" s="151"/>
      <c r="G888" s="121"/>
      <c r="H888" s="105"/>
      <c r="I888" s="105"/>
      <c r="J888" s="70"/>
      <c r="K888" s="6"/>
      <c r="L888" s="6"/>
      <c r="M888" s="6"/>
      <c r="N888" s="6"/>
      <c r="O888" s="6"/>
      <c r="P888" s="6"/>
      <c r="Q888" s="6"/>
      <c r="R888" s="6"/>
    </row>
    <row r="889" spans="1:18" ht="18" hidden="1" x14ac:dyDescent="0.2">
      <c r="A889" s="71"/>
      <c r="B889" s="105"/>
      <c r="C889" s="121"/>
      <c r="D889" s="151"/>
      <c r="E889" s="151"/>
      <c r="F889" s="151"/>
      <c r="G889" s="121"/>
      <c r="H889" s="105"/>
      <c r="I889" s="105"/>
      <c r="J889" s="70"/>
      <c r="K889" s="6"/>
      <c r="L889" s="6"/>
      <c r="M889" s="6"/>
      <c r="N889" s="6"/>
      <c r="O889" s="6"/>
      <c r="P889" s="6"/>
      <c r="Q889" s="6"/>
      <c r="R889" s="6"/>
    </row>
    <row r="890" spans="1:18" ht="18" hidden="1" x14ac:dyDescent="0.2">
      <c r="A890" s="71"/>
      <c r="B890" s="105"/>
      <c r="C890" s="121"/>
      <c r="D890" s="151"/>
      <c r="E890" s="151"/>
      <c r="F890" s="151"/>
      <c r="G890" s="121"/>
      <c r="H890" s="105"/>
      <c r="I890" s="105"/>
      <c r="J890" s="70"/>
      <c r="K890" s="6"/>
      <c r="L890" s="6"/>
      <c r="M890" s="6"/>
      <c r="N890" s="6"/>
      <c r="O890" s="6"/>
      <c r="P890" s="6"/>
      <c r="Q890" s="6"/>
      <c r="R890" s="6"/>
    </row>
    <row r="891" spans="1:18" ht="18" hidden="1" x14ac:dyDescent="0.2">
      <c r="A891" s="71"/>
      <c r="B891" s="105"/>
      <c r="C891" s="121"/>
      <c r="D891" s="151"/>
      <c r="E891" s="151"/>
      <c r="F891" s="151"/>
      <c r="G891" s="121"/>
      <c r="H891" s="105"/>
      <c r="I891" s="105"/>
      <c r="J891" s="70"/>
      <c r="K891" s="6"/>
      <c r="L891" s="6"/>
      <c r="M891" s="6"/>
      <c r="N891" s="6"/>
      <c r="O891" s="6"/>
      <c r="P891" s="6"/>
      <c r="Q891" s="6"/>
      <c r="R891" s="6"/>
    </row>
    <row r="892" spans="1:18" ht="18" hidden="1" x14ac:dyDescent="0.2">
      <c r="A892" s="71"/>
      <c r="B892" s="105"/>
      <c r="C892" s="121"/>
      <c r="D892" s="151"/>
      <c r="E892" s="151"/>
      <c r="F892" s="151"/>
      <c r="G892" s="121"/>
      <c r="H892" s="105"/>
      <c r="I892" s="105"/>
      <c r="J892" s="70"/>
      <c r="K892" s="6"/>
      <c r="L892" s="6"/>
      <c r="M892" s="6"/>
      <c r="N892" s="6"/>
      <c r="O892" s="6"/>
      <c r="P892" s="6"/>
      <c r="Q892" s="6"/>
      <c r="R892" s="6"/>
    </row>
    <row r="893" spans="1:18" ht="18" hidden="1" x14ac:dyDescent="0.2">
      <c r="A893" s="71"/>
      <c r="B893" s="105"/>
      <c r="C893" s="121"/>
      <c r="D893" s="151"/>
      <c r="E893" s="151"/>
      <c r="F893" s="151"/>
      <c r="G893" s="121"/>
      <c r="H893" s="105"/>
      <c r="I893" s="105"/>
      <c r="J893" s="70"/>
      <c r="K893" s="6"/>
      <c r="L893" s="6"/>
      <c r="M893" s="6"/>
      <c r="N893" s="6"/>
      <c r="O893" s="6"/>
      <c r="P893" s="6"/>
      <c r="Q893" s="6"/>
      <c r="R893" s="6"/>
    </row>
    <row r="894" spans="1:18" ht="18" hidden="1" x14ac:dyDescent="0.2">
      <c r="A894" s="71"/>
      <c r="B894" s="105"/>
      <c r="C894" s="121"/>
      <c r="D894" s="151"/>
      <c r="E894" s="151"/>
      <c r="F894" s="151"/>
      <c r="G894" s="121"/>
      <c r="H894" s="105"/>
      <c r="I894" s="105"/>
      <c r="J894" s="70"/>
      <c r="K894" s="6"/>
      <c r="L894" s="6"/>
      <c r="M894" s="6"/>
      <c r="N894" s="6"/>
      <c r="O894" s="6"/>
      <c r="P894" s="6"/>
      <c r="Q894" s="6"/>
      <c r="R894" s="6"/>
    </row>
    <row r="895" spans="1:18" ht="18" hidden="1" x14ac:dyDescent="0.2">
      <c r="A895" s="71"/>
      <c r="B895" s="105"/>
      <c r="C895" s="121"/>
      <c r="D895" s="151"/>
      <c r="E895" s="151"/>
      <c r="F895" s="151"/>
      <c r="G895" s="121"/>
      <c r="H895" s="105"/>
      <c r="I895" s="105"/>
      <c r="J895" s="70"/>
      <c r="K895" s="6"/>
      <c r="L895" s="6"/>
      <c r="M895" s="6"/>
      <c r="N895" s="6"/>
      <c r="O895" s="6"/>
      <c r="P895" s="6"/>
      <c r="Q895" s="6"/>
      <c r="R895" s="6"/>
    </row>
    <row r="896" spans="1:18" ht="18" hidden="1" x14ac:dyDescent="0.2">
      <c r="A896" s="71"/>
      <c r="B896" s="105"/>
      <c r="C896" s="121"/>
      <c r="D896" s="151"/>
      <c r="E896" s="151"/>
      <c r="F896" s="151"/>
      <c r="G896" s="121"/>
      <c r="H896" s="105"/>
      <c r="I896" s="105"/>
      <c r="J896" s="70"/>
      <c r="K896" s="6"/>
      <c r="L896" s="6"/>
      <c r="M896" s="6"/>
      <c r="N896" s="6"/>
      <c r="O896" s="6"/>
      <c r="P896" s="6"/>
      <c r="Q896" s="6"/>
      <c r="R896" s="6"/>
    </row>
    <row r="897" spans="1:18" ht="18" hidden="1" x14ac:dyDescent="0.2">
      <c r="A897" s="71"/>
      <c r="B897" s="105"/>
      <c r="C897" s="121"/>
      <c r="D897" s="151"/>
      <c r="E897" s="151"/>
      <c r="F897" s="151"/>
      <c r="G897" s="121"/>
      <c r="H897" s="105"/>
      <c r="I897" s="105"/>
      <c r="J897" s="70"/>
      <c r="K897" s="6"/>
      <c r="L897" s="6"/>
      <c r="M897" s="6"/>
      <c r="N897" s="6"/>
      <c r="O897" s="6"/>
      <c r="P897" s="6"/>
      <c r="Q897" s="6"/>
      <c r="R897" s="6"/>
    </row>
    <row r="898" spans="1:18" ht="18" hidden="1" x14ac:dyDescent="0.2">
      <c r="A898" s="71"/>
      <c r="B898" s="105"/>
      <c r="C898" s="121"/>
      <c r="D898" s="151"/>
      <c r="E898" s="151"/>
      <c r="F898" s="151"/>
      <c r="G898" s="121"/>
      <c r="H898" s="105"/>
      <c r="I898" s="105"/>
      <c r="J898" s="70"/>
      <c r="K898" s="6"/>
      <c r="L898" s="6"/>
      <c r="M898" s="6"/>
      <c r="N898" s="6"/>
      <c r="O898" s="6"/>
      <c r="P898" s="6"/>
      <c r="Q898" s="6"/>
      <c r="R898" s="6"/>
    </row>
    <row r="899" spans="1:18" ht="18" hidden="1" x14ac:dyDescent="0.2">
      <c r="A899" s="71"/>
      <c r="B899" s="105"/>
      <c r="C899" s="121"/>
      <c r="D899" s="151"/>
      <c r="E899" s="151"/>
      <c r="F899" s="151"/>
      <c r="G899" s="121"/>
      <c r="H899" s="105"/>
      <c r="I899" s="105"/>
      <c r="J899" s="70"/>
      <c r="K899" s="6"/>
      <c r="L899" s="6"/>
      <c r="M899" s="6"/>
      <c r="N899" s="6"/>
      <c r="O899" s="6"/>
      <c r="P899" s="6"/>
      <c r="Q899" s="6"/>
      <c r="R899" s="6"/>
    </row>
    <row r="900" spans="1:18" ht="18" hidden="1" x14ac:dyDescent="0.2">
      <c r="A900" s="71"/>
      <c r="B900" s="105"/>
      <c r="C900" s="121"/>
      <c r="D900" s="151"/>
      <c r="E900" s="151"/>
      <c r="F900" s="151"/>
      <c r="G900" s="121"/>
      <c r="H900" s="105"/>
      <c r="I900" s="105"/>
      <c r="J900" s="70"/>
      <c r="K900" s="6"/>
      <c r="L900" s="6"/>
      <c r="M900" s="6"/>
      <c r="N900" s="6"/>
      <c r="O900" s="6"/>
      <c r="P900" s="6"/>
      <c r="Q900" s="6"/>
      <c r="R900" s="6"/>
    </row>
    <row r="901" spans="1:18" ht="18" hidden="1" x14ac:dyDescent="0.2">
      <c r="A901" s="71"/>
      <c r="B901" s="105"/>
      <c r="C901" s="121"/>
      <c r="D901" s="151"/>
      <c r="E901" s="151"/>
      <c r="F901" s="151"/>
      <c r="G901" s="121"/>
      <c r="H901" s="105"/>
      <c r="I901" s="105"/>
      <c r="J901" s="70"/>
      <c r="K901" s="6"/>
      <c r="L901" s="6"/>
      <c r="M901" s="6"/>
      <c r="N901" s="6"/>
      <c r="O901" s="6"/>
      <c r="P901" s="6"/>
      <c r="Q901" s="6"/>
      <c r="R901" s="6"/>
    </row>
    <row r="902" spans="1:18" ht="18" hidden="1" x14ac:dyDescent="0.2">
      <c r="A902" s="71"/>
      <c r="B902" s="105"/>
      <c r="C902" s="121"/>
      <c r="D902" s="151"/>
      <c r="E902" s="151"/>
      <c r="F902" s="151"/>
      <c r="G902" s="121"/>
      <c r="H902" s="105"/>
      <c r="I902" s="105"/>
      <c r="J902" s="70"/>
      <c r="K902" s="6"/>
      <c r="L902" s="6"/>
      <c r="M902" s="6"/>
      <c r="N902" s="6"/>
      <c r="O902" s="6"/>
      <c r="P902" s="6"/>
      <c r="Q902" s="6"/>
      <c r="R902" s="6"/>
    </row>
    <row r="903" spans="1:18" ht="18" hidden="1" x14ac:dyDescent="0.2">
      <c r="A903" s="71"/>
      <c r="B903" s="105"/>
      <c r="C903" s="121"/>
      <c r="D903" s="151"/>
      <c r="E903" s="151"/>
      <c r="F903" s="151"/>
      <c r="G903" s="121"/>
      <c r="H903" s="105"/>
      <c r="I903" s="105"/>
      <c r="J903" s="70"/>
      <c r="K903" s="6"/>
      <c r="L903" s="6"/>
      <c r="M903" s="6"/>
      <c r="N903" s="6"/>
      <c r="O903" s="6"/>
      <c r="P903" s="6"/>
      <c r="Q903" s="6"/>
      <c r="R903" s="6"/>
    </row>
    <row r="904" spans="1:18" ht="18" hidden="1" x14ac:dyDescent="0.2">
      <c r="A904" s="71"/>
      <c r="B904" s="105"/>
      <c r="C904" s="121"/>
      <c r="D904" s="151"/>
      <c r="E904" s="151"/>
      <c r="F904" s="151"/>
      <c r="G904" s="121"/>
      <c r="H904" s="105"/>
      <c r="I904" s="105"/>
      <c r="J904" s="70"/>
      <c r="K904" s="6"/>
      <c r="L904" s="6"/>
      <c r="M904" s="6"/>
      <c r="N904" s="6"/>
      <c r="O904" s="6"/>
      <c r="P904" s="6"/>
      <c r="Q904" s="6"/>
      <c r="R904" s="6"/>
    </row>
    <row r="905" spans="1:18" ht="18" hidden="1" x14ac:dyDescent="0.2">
      <c r="A905" s="71"/>
      <c r="B905" s="105"/>
      <c r="C905" s="121"/>
      <c r="D905" s="151"/>
      <c r="E905" s="151"/>
      <c r="F905" s="151"/>
      <c r="G905" s="121"/>
      <c r="H905" s="105"/>
      <c r="I905" s="105"/>
      <c r="J905" s="70"/>
      <c r="K905" s="6"/>
      <c r="L905" s="6"/>
      <c r="M905" s="6"/>
      <c r="N905" s="6"/>
      <c r="O905" s="6"/>
      <c r="P905" s="6"/>
      <c r="Q905" s="6"/>
      <c r="R905" s="6"/>
    </row>
    <row r="906" spans="1:18" ht="18" hidden="1" x14ac:dyDescent="0.2">
      <c r="A906" s="71"/>
      <c r="B906" s="105"/>
      <c r="C906" s="121"/>
      <c r="D906" s="151"/>
      <c r="E906" s="151"/>
      <c r="F906" s="151"/>
      <c r="G906" s="121"/>
      <c r="H906" s="105"/>
      <c r="I906" s="105"/>
      <c r="J906" s="70"/>
      <c r="K906" s="6"/>
      <c r="L906" s="6"/>
      <c r="M906" s="6"/>
      <c r="N906" s="6"/>
      <c r="O906" s="6"/>
      <c r="P906" s="6"/>
      <c r="Q906" s="6"/>
      <c r="R906" s="6"/>
    </row>
    <row r="907" spans="1:18" ht="18" hidden="1" x14ac:dyDescent="0.2">
      <c r="A907" s="71"/>
      <c r="B907" s="105"/>
      <c r="C907" s="121"/>
      <c r="D907" s="151"/>
      <c r="E907" s="151"/>
      <c r="F907" s="151"/>
      <c r="G907" s="121"/>
      <c r="H907" s="105"/>
      <c r="I907" s="105"/>
      <c r="J907" s="70"/>
      <c r="K907" s="6"/>
      <c r="L907" s="6"/>
      <c r="M907" s="6"/>
      <c r="N907" s="6"/>
      <c r="O907" s="6"/>
      <c r="P907" s="6"/>
      <c r="Q907" s="6"/>
      <c r="R907" s="6"/>
    </row>
    <row r="908" spans="1:18" ht="18" hidden="1" x14ac:dyDescent="0.2">
      <c r="A908" s="71"/>
      <c r="B908" s="105"/>
      <c r="C908" s="121"/>
      <c r="D908" s="151"/>
      <c r="E908" s="151"/>
      <c r="F908" s="151"/>
      <c r="G908" s="121"/>
      <c r="H908" s="105"/>
      <c r="I908" s="105"/>
      <c r="J908" s="70"/>
      <c r="K908" s="6"/>
      <c r="L908" s="6"/>
      <c r="M908" s="6"/>
      <c r="N908" s="6"/>
      <c r="O908" s="6"/>
      <c r="P908" s="6"/>
      <c r="Q908" s="6"/>
      <c r="R908" s="6"/>
    </row>
    <row r="909" spans="1:18" ht="18" hidden="1" x14ac:dyDescent="0.2">
      <c r="A909" s="71"/>
      <c r="B909" s="105"/>
      <c r="C909" s="121"/>
      <c r="D909" s="151"/>
      <c r="E909" s="151"/>
      <c r="F909" s="151"/>
      <c r="G909" s="121"/>
      <c r="H909" s="105"/>
      <c r="I909" s="105"/>
      <c r="J909" s="70"/>
      <c r="K909" s="6"/>
      <c r="L909" s="6"/>
      <c r="M909" s="6"/>
      <c r="N909" s="6"/>
      <c r="O909" s="6"/>
      <c r="P909" s="6"/>
      <c r="Q909" s="6"/>
      <c r="R909" s="6"/>
    </row>
    <row r="910" spans="1:18" ht="18" hidden="1" x14ac:dyDescent="0.2">
      <c r="A910" s="71"/>
      <c r="B910" s="105"/>
      <c r="C910" s="121"/>
      <c r="D910" s="151"/>
      <c r="E910" s="151"/>
      <c r="F910" s="151"/>
      <c r="G910" s="121"/>
      <c r="H910" s="105"/>
      <c r="I910" s="105"/>
      <c r="J910" s="70"/>
      <c r="K910" s="6"/>
      <c r="L910" s="6"/>
      <c r="M910" s="6"/>
      <c r="N910" s="6"/>
      <c r="O910" s="6"/>
      <c r="P910" s="6"/>
      <c r="Q910" s="6"/>
      <c r="R910" s="6"/>
    </row>
    <row r="911" spans="1:18" ht="18" hidden="1" x14ac:dyDescent="0.2">
      <c r="A911" s="71"/>
      <c r="B911" s="105"/>
      <c r="C911" s="121"/>
      <c r="D911" s="151"/>
      <c r="E911" s="151"/>
      <c r="F911" s="151"/>
      <c r="G911" s="121"/>
      <c r="H911" s="105"/>
      <c r="I911" s="105"/>
      <c r="J911" s="70"/>
      <c r="K911" s="6"/>
      <c r="L911" s="6"/>
      <c r="M911" s="6"/>
      <c r="N911" s="6"/>
      <c r="O911" s="6"/>
      <c r="P911" s="6"/>
      <c r="Q911" s="6"/>
      <c r="R911" s="6"/>
    </row>
    <row r="912" spans="1:18" ht="18" hidden="1" x14ac:dyDescent="0.2">
      <c r="A912" s="71"/>
      <c r="B912" s="105"/>
      <c r="C912" s="121"/>
      <c r="D912" s="151"/>
      <c r="E912" s="151"/>
      <c r="F912" s="151"/>
      <c r="G912" s="121"/>
      <c r="H912" s="105"/>
      <c r="I912" s="105"/>
      <c r="J912" s="70"/>
      <c r="K912" s="6"/>
      <c r="L912" s="6"/>
      <c r="M912" s="6"/>
      <c r="N912" s="6"/>
      <c r="O912" s="6"/>
      <c r="P912" s="6"/>
      <c r="Q912" s="6"/>
      <c r="R912" s="6"/>
    </row>
    <row r="913" spans="1:18" ht="18" hidden="1" x14ac:dyDescent="0.2">
      <c r="A913" s="71"/>
      <c r="B913" s="105"/>
      <c r="C913" s="121"/>
      <c r="D913" s="151"/>
      <c r="E913" s="151"/>
      <c r="F913" s="151"/>
      <c r="G913" s="121"/>
      <c r="H913" s="105"/>
      <c r="I913" s="105"/>
      <c r="J913" s="70"/>
      <c r="K913" s="6"/>
      <c r="L913" s="6"/>
      <c r="M913" s="6"/>
      <c r="N913" s="6"/>
      <c r="O913" s="6"/>
      <c r="P913" s="6"/>
      <c r="Q913" s="6"/>
      <c r="R913" s="6"/>
    </row>
    <row r="914" spans="1:18" ht="18" hidden="1" x14ac:dyDescent="0.2">
      <c r="A914" s="71"/>
      <c r="B914" s="105"/>
      <c r="C914" s="121"/>
      <c r="D914" s="151"/>
      <c r="E914" s="151"/>
      <c r="F914" s="151"/>
      <c r="G914" s="121"/>
      <c r="H914" s="105"/>
      <c r="I914" s="105"/>
      <c r="J914" s="70"/>
      <c r="K914" s="6"/>
      <c r="L914" s="6"/>
      <c r="M914" s="6"/>
      <c r="N914" s="6"/>
      <c r="O914" s="6"/>
      <c r="P914" s="6"/>
      <c r="Q914" s="6"/>
      <c r="R914" s="6"/>
    </row>
    <row r="915" spans="1:18" ht="18" hidden="1" x14ac:dyDescent="0.2">
      <c r="A915" s="71"/>
      <c r="B915" s="105"/>
      <c r="C915" s="121"/>
      <c r="D915" s="151"/>
      <c r="E915" s="151"/>
      <c r="F915" s="151"/>
      <c r="G915" s="121"/>
      <c r="H915" s="105"/>
      <c r="I915" s="105"/>
      <c r="J915" s="70"/>
      <c r="K915" s="6"/>
      <c r="L915" s="6"/>
      <c r="M915" s="6"/>
      <c r="N915" s="6"/>
      <c r="O915" s="6"/>
      <c r="P915" s="6"/>
      <c r="Q915" s="6"/>
      <c r="R915" s="6"/>
    </row>
    <row r="916" spans="1:18" ht="18" hidden="1" x14ac:dyDescent="0.2">
      <c r="A916" s="71"/>
      <c r="B916" s="105"/>
      <c r="C916" s="121"/>
      <c r="D916" s="151"/>
      <c r="E916" s="151"/>
      <c r="F916" s="151"/>
      <c r="G916" s="121"/>
      <c r="H916" s="105"/>
      <c r="I916" s="105"/>
      <c r="J916" s="70"/>
      <c r="K916" s="6"/>
      <c r="L916" s="6"/>
      <c r="M916" s="6"/>
      <c r="N916" s="6"/>
      <c r="O916" s="6"/>
      <c r="P916" s="6"/>
      <c r="Q916" s="6"/>
      <c r="R916" s="6"/>
    </row>
    <row r="917" spans="1:18" ht="18" hidden="1" x14ac:dyDescent="0.2">
      <c r="A917" s="71"/>
      <c r="B917" s="105"/>
      <c r="C917" s="121"/>
      <c r="D917" s="151"/>
      <c r="E917" s="151"/>
      <c r="F917" s="151"/>
      <c r="G917" s="121"/>
      <c r="H917" s="105"/>
      <c r="I917" s="105"/>
      <c r="J917" s="70"/>
      <c r="K917" s="6"/>
      <c r="L917" s="6"/>
      <c r="M917" s="6"/>
      <c r="N917" s="6"/>
      <c r="O917" s="6"/>
      <c r="P917" s="6"/>
      <c r="Q917" s="6"/>
      <c r="R917" s="6"/>
    </row>
    <row r="918" spans="1:18" ht="18" hidden="1" x14ac:dyDescent="0.2">
      <c r="A918" s="71"/>
      <c r="B918" s="105"/>
      <c r="C918" s="121"/>
      <c r="D918" s="151"/>
      <c r="E918" s="151"/>
      <c r="F918" s="151"/>
      <c r="G918" s="121"/>
      <c r="H918" s="105"/>
      <c r="I918" s="105"/>
      <c r="J918" s="70"/>
      <c r="K918" s="6"/>
      <c r="L918" s="6"/>
      <c r="M918" s="6"/>
      <c r="N918" s="6"/>
      <c r="O918" s="6"/>
      <c r="P918" s="6"/>
      <c r="Q918" s="6"/>
      <c r="R918" s="6"/>
    </row>
    <row r="919" spans="1:18" ht="18" hidden="1" x14ac:dyDescent="0.2">
      <c r="A919" s="71"/>
      <c r="B919" s="105"/>
      <c r="C919" s="121"/>
      <c r="D919" s="151"/>
      <c r="E919" s="151"/>
      <c r="F919" s="151"/>
      <c r="G919" s="121"/>
      <c r="H919" s="105"/>
      <c r="I919" s="105"/>
      <c r="J919" s="70"/>
      <c r="K919" s="6"/>
      <c r="L919" s="6"/>
      <c r="M919" s="6"/>
      <c r="N919" s="6"/>
      <c r="O919" s="6"/>
      <c r="P919" s="6"/>
      <c r="Q919" s="6"/>
      <c r="R919" s="6"/>
    </row>
    <row r="920" spans="1:18" ht="18" hidden="1" x14ac:dyDescent="0.2">
      <c r="A920" s="71"/>
      <c r="B920" s="105"/>
      <c r="C920" s="121"/>
      <c r="D920" s="151"/>
      <c r="E920" s="151"/>
      <c r="F920" s="151"/>
      <c r="G920" s="121"/>
      <c r="H920" s="105"/>
      <c r="I920" s="105"/>
      <c r="J920" s="70"/>
      <c r="K920" s="6"/>
      <c r="L920" s="6"/>
      <c r="M920" s="6"/>
      <c r="N920" s="6"/>
      <c r="O920" s="6"/>
      <c r="P920" s="6"/>
      <c r="Q920" s="6"/>
      <c r="R920" s="6"/>
    </row>
    <row r="921" spans="1:18" ht="18" hidden="1" x14ac:dyDescent="0.2">
      <c r="A921" s="71"/>
      <c r="B921" s="105"/>
      <c r="C921" s="121"/>
      <c r="D921" s="151"/>
      <c r="E921" s="151"/>
      <c r="F921" s="151"/>
      <c r="G921" s="121"/>
      <c r="H921" s="105"/>
      <c r="I921" s="105"/>
      <c r="J921" s="70"/>
      <c r="K921" s="6"/>
      <c r="L921" s="6"/>
      <c r="M921" s="6"/>
      <c r="N921" s="6"/>
      <c r="O921" s="6"/>
      <c r="P921" s="6"/>
      <c r="Q921" s="6"/>
      <c r="R921" s="6"/>
    </row>
    <row r="922" spans="1:18" ht="18" hidden="1" x14ac:dyDescent="0.2">
      <c r="A922" s="71"/>
      <c r="B922" s="105"/>
      <c r="C922" s="121"/>
      <c r="D922" s="151"/>
      <c r="E922" s="151"/>
      <c r="F922" s="151"/>
      <c r="G922" s="121"/>
      <c r="H922" s="105"/>
      <c r="I922" s="105"/>
      <c r="J922" s="70"/>
      <c r="K922" s="6"/>
      <c r="L922" s="6"/>
      <c r="M922" s="6"/>
      <c r="N922" s="6"/>
      <c r="O922" s="6"/>
      <c r="P922" s="6"/>
      <c r="Q922" s="6"/>
      <c r="R922" s="6"/>
    </row>
    <row r="923" spans="1:18" ht="18" hidden="1" x14ac:dyDescent="0.2">
      <c r="A923" s="71"/>
      <c r="B923" s="105"/>
      <c r="C923" s="121"/>
      <c r="D923" s="151"/>
      <c r="E923" s="151"/>
      <c r="F923" s="151"/>
      <c r="G923" s="121"/>
      <c r="H923" s="105"/>
      <c r="I923" s="105"/>
      <c r="J923" s="70"/>
      <c r="K923" s="6"/>
      <c r="L923" s="6"/>
      <c r="M923" s="6"/>
      <c r="N923" s="6"/>
      <c r="O923" s="6"/>
      <c r="P923" s="6"/>
      <c r="Q923" s="6"/>
      <c r="R923" s="6"/>
    </row>
    <row r="924" spans="1:18" ht="18" hidden="1" x14ac:dyDescent="0.2">
      <c r="A924" s="71"/>
      <c r="B924" s="105"/>
      <c r="C924" s="121"/>
      <c r="D924" s="151"/>
      <c r="E924" s="151"/>
      <c r="F924" s="151"/>
      <c r="G924" s="121"/>
      <c r="H924" s="105"/>
      <c r="I924" s="105"/>
      <c r="J924" s="70"/>
      <c r="K924" s="6"/>
      <c r="L924" s="6"/>
      <c r="M924" s="6"/>
      <c r="N924" s="6"/>
      <c r="O924" s="6"/>
      <c r="P924" s="6"/>
      <c r="Q924" s="6"/>
      <c r="R924" s="6"/>
    </row>
    <row r="925" spans="1:18" ht="18" hidden="1" x14ac:dyDescent="0.2">
      <c r="A925" s="71"/>
      <c r="B925" s="105"/>
      <c r="C925" s="121"/>
      <c r="D925" s="151"/>
      <c r="E925" s="151"/>
      <c r="F925" s="151"/>
      <c r="G925" s="121"/>
      <c r="H925" s="105"/>
      <c r="I925" s="105"/>
      <c r="J925" s="70"/>
      <c r="K925" s="6"/>
      <c r="L925" s="6"/>
      <c r="M925" s="6"/>
      <c r="N925" s="6"/>
      <c r="O925" s="6"/>
      <c r="P925" s="6"/>
      <c r="Q925" s="6"/>
      <c r="R925" s="6"/>
    </row>
    <row r="926" spans="1:18" ht="18" hidden="1" x14ac:dyDescent="0.2">
      <c r="A926" s="71"/>
      <c r="B926" s="105"/>
      <c r="C926" s="121"/>
      <c r="D926" s="151"/>
      <c r="E926" s="151"/>
      <c r="F926" s="151"/>
      <c r="G926" s="121"/>
      <c r="H926" s="105"/>
      <c r="I926" s="105"/>
      <c r="J926" s="70"/>
      <c r="K926" s="6"/>
      <c r="L926" s="6"/>
      <c r="M926" s="6"/>
      <c r="N926" s="6"/>
      <c r="O926" s="6"/>
      <c r="P926" s="6"/>
      <c r="Q926" s="6"/>
      <c r="R926" s="6"/>
    </row>
    <row r="927" spans="1:18" ht="18" hidden="1" x14ac:dyDescent="0.2">
      <c r="A927" s="71"/>
      <c r="B927" s="105"/>
      <c r="C927" s="121"/>
      <c r="D927" s="151"/>
      <c r="E927" s="151"/>
      <c r="F927" s="151"/>
      <c r="G927" s="121"/>
      <c r="H927" s="105"/>
      <c r="I927" s="105"/>
      <c r="J927" s="70"/>
      <c r="K927" s="6"/>
      <c r="L927" s="6"/>
      <c r="M927" s="6"/>
      <c r="N927" s="6"/>
      <c r="O927" s="6"/>
      <c r="P927" s="6"/>
      <c r="Q927" s="6"/>
      <c r="R927" s="6"/>
    </row>
    <row r="928" spans="1:18" ht="18" hidden="1" x14ac:dyDescent="0.2">
      <c r="A928" s="71"/>
      <c r="B928" s="105"/>
      <c r="C928" s="121"/>
      <c r="D928" s="151"/>
      <c r="E928" s="151"/>
      <c r="F928" s="151"/>
      <c r="G928" s="121"/>
      <c r="H928" s="105"/>
      <c r="I928" s="105"/>
      <c r="J928" s="70"/>
      <c r="K928" s="6"/>
      <c r="L928" s="6"/>
      <c r="M928" s="6"/>
      <c r="N928" s="6"/>
      <c r="O928" s="6"/>
      <c r="P928" s="6"/>
      <c r="Q928" s="6"/>
      <c r="R928" s="6"/>
    </row>
    <row r="929" spans="1:18" ht="18" hidden="1" x14ac:dyDescent="0.2">
      <c r="A929" s="71"/>
      <c r="B929" s="105"/>
      <c r="C929" s="121"/>
      <c r="D929" s="151"/>
      <c r="E929" s="151"/>
      <c r="F929" s="151"/>
      <c r="G929" s="121"/>
      <c r="H929" s="105"/>
      <c r="I929" s="105"/>
      <c r="J929" s="70"/>
      <c r="K929" s="6"/>
      <c r="L929" s="6"/>
      <c r="M929" s="6"/>
      <c r="N929" s="6"/>
      <c r="O929" s="6"/>
      <c r="P929" s="6"/>
      <c r="Q929" s="6"/>
      <c r="R929" s="6"/>
    </row>
    <row r="930" spans="1:18" ht="18" hidden="1" x14ac:dyDescent="0.2">
      <c r="A930" s="71"/>
      <c r="B930" s="105"/>
      <c r="C930" s="121"/>
      <c r="D930" s="151"/>
      <c r="E930" s="151"/>
      <c r="F930" s="151"/>
      <c r="G930" s="121"/>
      <c r="H930" s="105"/>
      <c r="I930" s="105"/>
      <c r="J930" s="70"/>
      <c r="K930" s="6"/>
      <c r="L930" s="6"/>
      <c r="M930" s="6"/>
      <c r="N930" s="6"/>
      <c r="O930" s="6"/>
      <c r="P930" s="6"/>
      <c r="Q930" s="6"/>
      <c r="R930" s="6"/>
    </row>
    <row r="931" spans="1:18" ht="18" hidden="1" x14ac:dyDescent="0.2">
      <c r="A931" s="71"/>
      <c r="B931" s="105"/>
      <c r="C931" s="121"/>
      <c r="D931" s="151"/>
      <c r="E931" s="151"/>
      <c r="F931" s="151"/>
      <c r="G931" s="121"/>
      <c r="H931" s="105"/>
      <c r="I931" s="105"/>
      <c r="J931" s="70"/>
      <c r="K931" s="6"/>
      <c r="L931" s="6"/>
      <c r="M931" s="6"/>
      <c r="N931" s="6"/>
      <c r="O931" s="6"/>
      <c r="P931" s="6"/>
      <c r="Q931" s="6"/>
      <c r="R931" s="6"/>
    </row>
    <row r="932" spans="1:18" ht="18" hidden="1" x14ac:dyDescent="0.2">
      <c r="A932" s="71"/>
      <c r="B932" s="105"/>
      <c r="C932" s="121"/>
      <c r="D932" s="151"/>
      <c r="E932" s="151"/>
      <c r="F932" s="151"/>
      <c r="G932" s="121"/>
      <c r="H932" s="105"/>
      <c r="I932" s="105"/>
      <c r="J932" s="70"/>
      <c r="K932" s="6"/>
      <c r="L932" s="6"/>
      <c r="M932" s="6"/>
      <c r="N932" s="6"/>
      <c r="O932" s="6"/>
      <c r="P932" s="6"/>
      <c r="Q932" s="6"/>
      <c r="R932" s="6"/>
    </row>
    <row r="933" spans="1:18" ht="18" hidden="1" x14ac:dyDescent="0.2">
      <c r="A933" s="71"/>
      <c r="B933" s="105"/>
      <c r="C933" s="121"/>
      <c r="D933" s="151"/>
      <c r="E933" s="151"/>
      <c r="F933" s="151"/>
      <c r="G933" s="121"/>
      <c r="H933" s="105"/>
      <c r="I933" s="105"/>
      <c r="J933" s="70"/>
      <c r="K933" s="6"/>
      <c r="L933" s="6"/>
      <c r="M933" s="6"/>
      <c r="N933" s="6"/>
      <c r="O933" s="6"/>
      <c r="P933" s="6"/>
      <c r="Q933" s="6"/>
      <c r="R933" s="6"/>
    </row>
    <row r="934" spans="1:18" ht="18" hidden="1" x14ac:dyDescent="0.2">
      <c r="A934" s="71"/>
      <c r="B934" s="105"/>
      <c r="C934" s="121"/>
      <c r="D934" s="151"/>
      <c r="E934" s="151"/>
      <c r="F934" s="151"/>
      <c r="G934" s="121"/>
      <c r="H934" s="105"/>
      <c r="I934" s="105"/>
      <c r="J934" s="70"/>
      <c r="K934" s="6"/>
      <c r="L934" s="6"/>
      <c r="M934" s="6"/>
      <c r="N934" s="6"/>
      <c r="O934" s="6"/>
      <c r="P934" s="6"/>
      <c r="Q934" s="6"/>
      <c r="R934" s="6"/>
    </row>
    <row r="935" spans="1:18" ht="18" hidden="1" x14ac:dyDescent="0.2">
      <c r="A935" s="71"/>
      <c r="B935" s="105"/>
      <c r="C935" s="121"/>
      <c r="D935" s="151"/>
      <c r="E935" s="151"/>
      <c r="F935" s="151"/>
      <c r="G935" s="121"/>
      <c r="H935" s="105"/>
      <c r="I935" s="105"/>
      <c r="J935" s="70"/>
      <c r="K935" s="6"/>
      <c r="L935" s="6"/>
      <c r="M935" s="6"/>
      <c r="N935" s="6"/>
      <c r="O935" s="6"/>
      <c r="P935" s="6"/>
      <c r="Q935" s="6"/>
      <c r="R935" s="6"/>
    </row>
    <row r="936" spans="1:18" ht="18" hidden="1" x14ac:dyDescent="0.2">
      <c r="A936" s="71"/>
      <c r="B936" s="105"/>
      <c r="C936" s="121"/>
      <c r="D936" s="151"/>
      <c r="E936" s="151"/>
      <c r="F936" s="151"/>
      <c r="G936" s="121"/>
      <c r="H936" s="105"/>
      <c r="I936" s="105"/>
      <c r="J936" s="70"/>
      <c r="K936" s="6"/>
      <c r="L936" s="6"/>
      <c r="M936" s="6"/>
      <c r="N936" s="6"/>
      <c r="O936" s="6"/>
      <c r="P936" s="6"/>
      <c r="Q936" s="6"/>
      <c r="R936" s="6"/>
    </row>
    <row r="937" spans="1:18" ht="18" hidden="1" x14ac:dyDescent="0.2">
      <c r="A937" s="71"/>
      <c r="B937" s="105"/>
      <c r="C937" s="121"/>
      <c r="D937" s="151"/>
      <c r="E937" s="151"/>
      <c r="F937" s="151"/>
      <c r="G937" s="121"/>
      <c r="H937" s="105"/>
      <c r="I937" s="105"/>
      <c r="J937" s="70"/>
      <c r="K937" s="6"/>
      <c r="L937" s="6"/>
      <c r="M937" s="6"/>
      <c r="N937" s="6"/>
      <c r="O937" s="6"/>
      <c r="P937" s="6"/>
      <c r="Q937" s="6"/>
      <c r="R937" s="6"/>
    </row>
    <row r="938" spans="1:18" ht="18" hidden="1" x14ac:dyDescent="0.2">
      <c r="A938" s="71"/>
      <c r="B938" s="105"/>
      <c r="C938" s="121"/>
      <c r="D938" s="151"/>
      <c r="E938" s="151"/>
      <c r="F938" s="151"/>
      <c r="G938" s="121"/>
      <c r="H938" s="105"/>
      <c r="I938" s="105"/>
      <c r="J938" s="70"/>
      <c r="K938" s="6"/>
      <c r="L938" s="6"/>
      <c r="M938" s="6"/>
      <c r="N938" s="6"/>
      <c r="O938" s="6"/>
      <c r="P938" s="6"/>
      <c r="Q938" s="6"/>
      <c r="R938" s="6"/>
    </row>
    <row r="939" spans="1:18" ht="18" hidden="1" x14ac:dyDescent="0.2">
      <c r="A939" s="71"/>
      <c r="B939" s="105"/>
      <c r="C939" s="121"/>
      <c r="D939" s="151"/>
      <c r="E939" s="151"/>
      <c r="F939" s="151"/>
      <c r="G939" s="121"/>
      <c r="H939" s="105"/>
      <c r="I939" s="105"/>
      <c r="J939" s="70"/>
      <c r="K939" s="6"/>
      <c r="L939" s="6"/>
      <c r="M939" s="6"/>
      <c r="N939" s="6"/>
      <c r="O939" s="6"/>
      <c r="P939" s="6"/>
      <c r="Q939" s="6"/>
      <c r="R939" s="6"/>
    </row>
    <row r="940" spans="1:18" ht="18" hidden="1" x14ac:dyDescent="0.2">
      <c r="A940" s="71"/>
      <c r="B940" s="105"/>
      <c r="C940" s="121"/>
      <c r="D940" s="151"/>
      <c r="E940" s="151"/>
      <c r="F940" s="151"/>
      <c r="G940" s="121"/>
      <c r="H940" s="105"/>
      <c r="I940" s="105"/>
      <c r="J940" s="70"/>
      <c r="K940" s="6"/>
      <c r="L940" s="6"/>
      <c r="M940" s="6"/>
      <c r="N940" s="6"/>
      <c r="O940" s="6"/>
      <c r="P940" s="6"/>
      <c r="Q940" s="6"/>
      <c r="R940" s="6"/>
    </row>
    <row r="941" spans="1:18" ht="18" hidden="1" x14ac:dyDescent="0.2">
      <c r="A941" s="71"/>
      <c r="B941" s="105"/>
      <c r="C941" s="121"/>
      <c r="D941" s="151"/>
      <c r="E941" s="151"/>
      <c r="F941" s="151"/>
      <c r="G941" s="121"/>
      <c r="H941" s="105"/>
      <c r="I941" s="105"/>
      <c r="J941" s="70"/>
      <c r="K941" s="6"/>
      <c r="L941" s="6"/>
      <c r="M941" s="6"/>
      <c r="N941" s="6"/>
      <c r="O941" s="6"/>
      <c r="P941" s="6"/>
      <c r="Q941" s="6"/>
      <c r="R941" s="6"/>
    </row>
    <row r="942" spans="1:18" ht="18" hidden="1" x14ac:dyDescent="0.2">
      <c r="A942" s="71"/>
      <c r="B942" s="105"/>
      <c r="C942" s="121"/>
      <c r="D942" s="151"/>
      <c r="E942" s="151"/>
      <c r="F942" s="151"/>
      <c r="G942" s="121"/>
      <c r="H942" s="105"/>
      <c r="I942" s="105"/>
      <c r="J942" s="70"/>
      <c r="K942" s="6"/>
      <c r="L942" s="6"/>
      <c r="M942" s="6"/>
      <c r="N942" s="6"/>
      <c r="O942" s="6"/>
      <c r="P942" s="6"/>
      <c r="Q942" s="6"/>
      <c r="R942" s="6"/>
    </row>
    <row r="943" spans="1:18" ht="18" hidden="1" x14ac:dyDescent="0.2">
      <c r="A943" s="71"/>
      <c r="B943" s="105"/>
      <c r="C943" s="121"/>
      <c r="D943" s="151"/>
      <c r="E943" s="151"/>
      <c r="F943" s="151"/>
      <c r="G943" s="121"/>
      <c r="H943" s="105"/>
      <c r="I943" s="105"/>
      <c r="J943" s="70"/>
      <c r="K943" s="6"/>
      <c r="L943" s="6"/>
      <c r="M943" s="6"/>
      <c r="N943" s="6"/>
      <c r="O943" s="6"/>
      <c r="P943" s="6"/>
      <c r="Q943" s="6"/>
      <c r="R943" s="6"/>
    </row>
    <row r="944" spans="1:18" ht="18" hidden="1" x14ac:dyDescent="0.2">
      <c r="A944" s="71"/>
      <c r="B944" s="105"/>
      <c r="C944" s="121"/>
      <c r="D944" s="151"/>
      <c r="E944" s="151"/>
      <c r="F944" s="151"/>
      <c r="G944" s="121"/>
      <c r="H944" s="105"/>
      <c r="I944" s="105"/>
      <c r="J944" s="70"/>
      <c r="K944" s="6"/>
      <c r="L944" s="6"/>
      <c r="M944" s="6"/>
      <c r="N944" s="6"/>
      <c r="O944" s="6"/>
      <c r="P944" s="6"/>
      <c r="Q944" s="6"/>
      <c r="R944" s="6"/>
    </row>
    <row r="945" spans="1:18" ht="18" hidden="1" x14ac:dyDescent="0.2">
      <c r="A945" s="71"/>
      <c r="B945" s="105"/>
      <c r="C945" s="121"/>
      <c r="D945" s="151"/>
      <c r="E945" s="151"/>
      <c r="F945" s="151"/>
      <c r="G945" s="121"/>
      <c r="H945" s="105"/>
      <c r="I945" s="105"/>
      <c r="J945" s="70"/>
      <c r="K945" s="6"/>
      <c r="L945" s="6"/>
      <c r="M945" s="6"/>
      <c r="N945" s="6"/>
      <c r="O945" s="6"/>
      <c r="P945" s="6"/>
      <c r="Q945" s="6"/>
      <c r="R945" s="6"/>
    </row>
    <row r="946" spans="1:18" ht="18" hidden="1" x14ac:dyDescent="0.2">
      <c r="A946" s="71"/>
      <c r="B946" s="105"/>
      <c r="C946" s="121"/>
      <c r="D946" s="151"/>
      <c r="E946" s="151"/>
      <c r="F946" s="151"/>
      <c r="G946" s="121"/>
      <c r="H946" s="105"/>
      <c r="I946" s="105"/>
      <c r="J946" s="70"/>
      <c r="K946" s="6"/>
      <c r="L946" s="6"/>
      <c r="M946" s="6"/>
      <c r="N946" s="6"/>
      <c r="O946" s="6"/>
      <c r="P946" s="6"/>
      <c r="Q946" s="6"/>
      <c r="R946" s="6"/>
    </row>
    <row r="947" spans="1:18" ht="18" hidden="1" x14ac:dyDescent="0.2">
      <c r="A947" s="71"/>
      <c r="B947" s="105"/>
      <c r="C947" s="121"/>
      <c r="D947" s="151"/>
      <c r="E947" s="151"/>
      <c r="F947" s="151"/>
      <c r="G947" s="121"/>
      <c r="H947" s="105"/>
      <c r="I947" s="105"/>
      <c r="J947" s="70"/>
      <c r="K947" s="6"/>
      <c r="L947" s="6"/>
      <c r="M947" s="6"/>
      <c r="N947" s="6"/>
      <c r="O947" s="6"/>
      <c r="P947" s="6"/>
      <c r="Q947" s="6"/>
      <c r="R947" s="6"/>
    </row>
    <row r="948" spans="1:18" ht="18" hidden="1" x14ac:dyDescent="0.2">
      <c r="A948" s="71"/>
      <c r="B948" s="105"/>
      <c r="C948" s="121"/>
      <c r="D948" s="151"/>
      <c r="E948" s="151"/>
      <c r="F948" s="151"/>
      <c r="G948" s="121"/>
      <c r="H948" s="105"/>
      <c r="I948" s="105"/>
      <c r="J948" s="70"/>
      <c r="K948" s="6"/>
      <c r="L948" s="6"/>
      <c r="M948" s="6"/>
      <c r="N948" s="6"/>
      <c r="O948" s="6"/>
      <c r="P948" s="6"/>
      <c r="Q948" s="6"/>
      <c r="R948" s="6"/>
    </row>
    <row r="949" spans="1:18" ht="18" hidden="1" x14ac:dyDescent="0.2">
      <c r="A949" s="71"/>
      <c r="B949" s="105"/>
      <c r="C949" s="121"/>
      <c r="D949" s="151"/>
      <c r="E949" s="151"/>
      <c r="F949" s="151"/>
      <c r="G949" s="121"/>
      <c r="H949" s="105"/>
      <c r="I949" s="105"/>
      <c r="J949" s="70"/>
      <c r="K949" s="6"/>
      <c r="L949" s="6"/>
      <c r="M949" s="6"/>
      <c r="N949" s="6"/>
      <c r="O949" s="6"/>
      <c r="P949" s="6"/>
      <c r="Q949" s="6"/>
      <c r="R949" s="6"/>
    </row>
    <row r="950" spans="1:18" ht="18" hidden="1" x14ac:dyDescent="0.2">
      <c r="A950" s="71"/>
      <c r="B950" s="105"/>
      <c r="C950" s="121"/>
      <c r="D950" s="151"/>
      <c r="E950" s="151"/>
      <c r="F950" s="151"/>
      <c r="G950" s="121"/>
      <c r="H950" s="105"/>
      <c r="I950" s="105"/>
      <c r="J950" s="70"/>
      <c r="K950" s="6"/>
      <c r="L950" s="6"/>
      <c r="M950" s="6"/>
      <c r="N950" s="6"/>
      <c r="O950" s="6"/>
      <c r="P950" s="6"/>
      <c r="Q950" s="6"/>
      <c r="R950" s="6"/>
    </row>
    <row r="951" spans="1:18" ht="18" hidden="1" x14ac:dyDescent="0.2">
      <c r="A951" s="71"/>
      <c r="B951" s="105"/>
      <c r="C951" s="121"/>
      <c r="D951" s="151"/>
      <c r="E951" s="151"/>
      <c r="F951" s="151"/>
      <c r="G951" s="121"/>
      <c r="H951" s="105"/>
      <c r="I951" s="105"/>
      <c r="J951" s="70"/>
      <c r="K951" s="6"/>
      <c r="L951" s="6"/>
      <c r="M951" s="6"/>
      <c r="N951" s="6"/>
      <c r="O951" s="6"/>
      <c r="P951" s="6"/>
      <c r="Q951" s="6"/>
      <c r="R951" s="6"/>
    </row>
    <row r="952" spans="1:18" ht="18" hidden="1" x14ac:dyDescent="0.2">
      <c r="A952" s="71"/>
      <c r="B952" s="105"/>
      <c r="C952" s="121"/>
      <c r="D952" s="151"/>
      <c r="E952" s="151"/>
      <c r="F952" s="151"/>
      <c r="G952" s="121"/>
      <c r="H952" s="105"/>
      <c r="I952" s="105"/>
      <c r="J952" s="70"/>
      <c r="K952" s="6"/>
      <c r="L952" s="6"/>
      <c r="M952" s="6"/>
      <c r="N952" s="6"/>
      <c r="O952" s="6"/>
      <c r="P952" s="6"/>
      <c r="Q952" s="6"/>
      <c r="R952" s="6"/>
    </row>
    <row r="953" spans="1:18" ht="18" hidden="1" x14ac:dyDescent="0.2">
      <c r="A953" s="71"/>
      <c r="B953" s="105"/>
      <c r="C953" s="121"/>
      <c r="D953" s="151"/>
      <c r="E953" s="151"/>
      <c r="F953" s="151"/>
      <c r="G953" s="121"/>
      <c r="H953" s="105"/>
      <c r="I953" s="105"/>
      <c r="J953" s="70"/>
      <c r="K953" s="6"/>
      <c r="L953" s="6"/>
      <c r="M953" s="6"/>
      <c r="N953" s="6"/>
      <c r="O953" s="6"/>
      <c r="P953" s="6"/>
      <c r="Q953" s="6"/>
      <c r="R953" s="6"/>
    </row>
    <row r="954" spans="1:18" ht="18" hidden="1" x14ac:dyDescent="0.2">
      <c r="A954" s="71"/>
      <c r="B954" s="105"/>
      <c r="C954" s="121"/>
      <c r="D954" s="151"/>
      <c r="E954" s="151"/>
      <c r="F954" s="151"/>
      <c r="G954" s="121"/>
      <c r="H954" s="105"/>
      <c r="I954" s="105"/>
      <c r="J954" s="70"/>
      <c r="K954" s="6"/>
      <c r="L954" s="6"/>
      <c r="M954" s="6"/>
      <c r="N954" s="6"/>
      <c r="O954" s="6"/>
      <c r="P954" s="6"/>
      <c r="Q954" s="6"/>
      <c r="R954" s="6"/>
    </row>
    <row r="955" spans="1:18" ht="18" hidden="1" x14ac:dyDescent="0.2">
      <c r="A955" s="71"/>
      <c r="B955" s="105"/>
      <c r="C955" s="121"/>
      <c r="D955" s="151"/>
      <c r="E955" s="151"/>
      <c r="F955" s="151"/>
      <c r="G955" s="121"/>
      <c r="H955" s="105"/>
      <c r="I955" s="105"/>
      <c r="J955" s="70"/>
      <c r="K955" s="6"/>
      <c r="L955" s="6"/>
      <c r="M955" s="6"/>
      <c r="N955" s="6"/>
      <c r="O955" s="6"/>
      <c r="P955" s="6"/>
      <c r="Q955" s="6"/>
      <c r="R955" s="6"/>
    </row>
    <row r="956" spans="1:18" ht="18" hidden="1" x14ac:dyDescent="0.2">
      <c r="A956" s="71"/>
      <c r="B956" s="105"/>
      <c r="C956" s="121"/>
      <c r="D956" s="151"/>
      <c r="E956" s="151"/>
      <c r="F956" s="151"/>
      <c r="G956" s="121"/>
      <c r="H956" s="105"/>
      <c r="I956" s="105"/>
      <c r="J956" s="70"/>
      <c r="K956" s="6"/>
      <c r="L956" s="6"/>
      <c r="M956" s="6"/>
      <c r="N956" s="6"/>
      <c r="O956" s="6"/>
      <c r="P956" s="6"/>
      <c r="Q956" s="6"/>
      <c r="R956" s="6"/>
    </row>
    <row r="957" spans="1:18" ht="18" hidden="1" x14ac:dyDescent="0.2">
      <c r="A957" s="71"/>
      <c r="B957" s="105"/>
      <c r="C957" s="121"/>
      <c r="D957" s="151"/>
      <c r="E957" s="151"/>
      <c r="F957" s="151"/>
      <c r="G957" s="121"/>
      <c r="H957" s="105"/>
      <c r="I957" s="105"/>
      <c r="J957" s="70"/>
      <c r="K957" s="6"/>
      <c r="L957" s="6"/>
      <c r="M957" s="6"/>
      <c r="N957" s="6"/>
      <c r="O957" s="6"/>
      <c r="P957" s="6"/>
      <c r="Q957" s="6"/>
      <c r="R957" s="6"/>
    </row>
    <row r="958" spans="1:18" ht="18" hidden="1" x14ac:dyDescent="0.2">
      <c r="A958" s="71"/>
      <c r="B958" s="105"/>
      <c r="C958" s="121"/>
      <c r="D958" s="151"/>
      <c r="E958" s="151"/>
      <c r="F958" s="151"/>
      <c r="G958" s="121"/>
      <c r="H958" s="105"/>
      <c r="I958" s="105"/>
      <c r="J958" s="70"/>
      <c r="K958" s="6"/>
      <c r="L958" s="6"/>
      <c r="M958" s="6"/>
      <c r="N958" s="6"/>
      <c r="O958" s="6"/>
      <c r="P958" s="6"/>
      <c r="Q958" s="6"/>
      <c r="R958" s="6"/>
    </row>
    <row r="959" spans="1:18" ht="18" hidden="1" x14ac:dyDescent="0.2">
      <c r="A959" s="71"/>
      <c r="B959" s="105"/>
      <c r="C959" s="121"/>
      <c r="D959" s="151"/>
      <c r="E959" s="151"/>
      <c r="F959" s="151"/>
      <c r="G959" s="121"/>
      <c r="H959" s="105"/>
      <c r="I959" s="105"/>
      <c r="J959" s="70"/>
      <c r="K959" s="6"/>
      <c r="L959" s="6"/>
      <c r="M959" s="6"/>
      <c r="N959" s="6"/>
      <c r="O959" s="6"/>
      <c r="P959" s="6"/>
      <c r="Q959" s="6"/>
      <c r="R959" s="6"/>
    </row>
    <row r="960" spans="1:18" ht="18" hidden="1" x14ac:dyDescent="0.2">
      <c r="A960" s="71"/>
      <c r="B960" s="105"/>
      <c r="C960" s="121"/>
      <c r="D960" s="151"/>
      <c r="E960" s="151"/>
      <c r="F960" s="151"/>
      <c r="G960" s="121"/>
      <c r="H960" s="105"/>
      <c r="I960" s="105"/>
      <c r="J960" s="70"/>
      <c r="K960" s="6"/>
      <c r="L960" s="6"/>
      <c r="M960" s="6"/>
      <c r="N960" s="6"/>
      <c r="O960" s="6"/>
      <c r="P960" s="6"/>
      <c r="Q960" s="6"/>
      <c r="R960" s="6"/>
    </row>
    <row r="961" spans="1:18" ht="18" hidden="1" x14ac:dyDescent="0.2">
      <c r="A961" s="71"/>
      <c r="B961" s="105"/>
      <c r="C961" s="121"/>
      <c r="D961" s="151"/>
      <c r="E961" s="151"/>
      <c r="F961" s="151"/>
      <c r="G961" s="121"/>
      <c r="H961" s="105"/>
      <c r="I961" s="105"/>
      <c r="J961" s="70"/>
      <c r="K961" s="6"/>
      <c r="L961" s="6"/>
      <c r="M961" s="6"/>
      <c r="N961" s="6"/>
      <c r="O961" s="6"/>
      <c r="P961" s="6"/>
      <c r="Q961" s="6"/>
      <c r="R961" s="6"/>
    </row>
    <row r="962" spans="1:18" ht="18" hidden="1" x14ac:dyDescent="0.2">
      <c r="A962" s="71"/>
      <c r="B962" s="105"/>
      <c r="C962" s="121"/>
      <c r="D962" s="151"/>
      <c r="E962" s="151"/>
      <c r="F962" s="151"/>
      <c r="G962" s="121"/>
      <c r="H962" s="105"/>
      <c r="I962" s="105"/>
      <c r="J962" s="70"/>
      <c r="K962" s="6"/>
      <c r="L962" s="6"/>
      <c r="M962" s="6"/>
      <c r="N962" s="6"/>
      <c r="O962" s="6"/>
      <c r="P962" s="6"/>
      <c r="Q962" s="6"/>
      <c r="R962" s="6"/>
    </row>
    <row r="963" spans="1:18" ht="18" hidden="1" x14ac:dyDescent="0.2">
      <c r="A963" s="71"/>
      <c r="B963" s="105"/>
      <c r="C963" s="121"/>
      <c r="D963" s="151"/>
      <c r="E963" s="151"/>
      <c r="F963" s="151"/>
      <c r="G963" s="121"/>
      <c r="H963" s="105"/>
      <c r="I963" s="105"/>
      <c r="J963" s="70"/>
      <c r="K963" s="6"/>
      <c r="L963" s="6"/>
      <c r="M963" s="6"/>
      <c r="N963" s="6"/>
      <c r="O963" s="6"/>
      <c r="P963" s="6"/>
      <c r="Q963" s="6"/>
      <c r="R963" s="6"/>
    </row>
    <row r="964" spans="1:18" ht="18" hidden="1" x14ac:dyDescent="0.2">
      <c r="A964" s="71"/>
      <c r="B964" s="105"/>
      <c r="C964" s="121"/>
      <c r="D964" s="151"/>
      <c r="E964" s="151"/>
      <c r="F964" s="151"/>
      <c r="G964" s="121"/>
      <c r="H964" s="105"/>
      <c r="I964" s="105"/>
      <c r="J964" s="70"/>
      <c r="K964" s="6"/>
      <c r="L964" s="6"/>
      <c r="M964" s="6"/>
      <c r="N964" s="6"/>
      <c r="O964" s="6"/>
      <c r="P964" s="6"/>
      <c r="Q964" s="6"/>
      <c r="R964" s="6"/>
    </row>
    <row r="965" spans="1:18" ht="18" hidden="1" x14ac:dyDescent="0.2">
      <c r="A965" s="71"/>
      <c r="B965" s="105"/>
      <c r="C965" s="121"/>
      <c r="D965" s="151"/>
      <c r="E965" s="151"/>
      <c r="F965" s="151"/>
      <c r="G965" s="121"/>
      <c r="H965" s="105"/>
      <c r="I965" s="105"/>
      <c r="J965" s="70"/>
      <c r="K965" s="6"/>
      <c r="L965" s="6"/>
      <c r="M965" s="6"/>
      <c r="N965" s="6"/>
      <c r="O965" s="6"/>
      <c r="P965" s="6"/>
      <c r="Q965" s="6"/>
      <c r="R965" s="6"/>
    </row>
    <row r="966" spans="1:18" ht="18" hidden="1" x14ac:dyDescent="0.2">
      <c r="A966" s="71"/>
      <c r="B966" s="105"/>
      <c r="C966" s="121"/>
      <c r="D966" s="151"/>
      <c r="E966" s="151"/>
      <c r="F966" s="151"/>
      <c r="G966" s="121"/>
      <c r="H966" s="105"/>
      <c r="I966" s="105"/>
      <c r="J966" s="70"/>
      <c r="K966" s="6"/>
      <c r="L966" s="6"/>
      <c r="M966" s="6"/>
      <c r="N966" s="6"/>
      <c r="O966" s="6"/>
      <c r="P966" s="6"/>
      <c r="Q966" s="6"/>
      <c r="R966" s="6"/>
    </row>
    <row r="967" spans="1:18" ht="18" hidden="1" x14ac:dyDescent="0.2">
      <c r="A967" s="71"/>
      <c r="B967" s="105"/>
      <c r="C967" s="121"/>
      <c r="D967" s="151"/>
      <c r="E967" s="151"/>
      <c r="F967" s="151"/>
      <c r="G967" s="121"/>
      <c r="H967" s="105"/>
      <c r="I967" s="105"/>
      <c r="J967" s="70"/>
      <c r="K967" s="6"/>
      <c r="L967" s="6"/>
      <c r="M967" s="6"/>
      <c r="N967" s="6"/>
      <c r="O967" s="6"/>
      <c r="P967" s="6"/>
      <c r="Q967" s="6"/>
      <c r="R967" s="6"/>
    </row>
    <row r="968" spans="1:18" ht="18" hidden="1" x14ac:dyDescent="0.2">
      <c r="A968" s="71"/>
      <c r="B968" s="105"/>
      <c r="C968" s="121"/>
      <c r="D968" s="151"/>
      <c r="E968" s="151"/>
      <c r="F968" s="151"/>
      <c r="G968" s="121"/>
      <c r="H968" s="105"/>
      <c r="I968" s="105"/>
      <c r="J968" s="70"/>
      <c r="K968" s="6"/>
      <c r="L968" s="6"/>
      <c r="M968" s="6"/>
      <c r="N968" s="6"/>
      <c r="O968" s="6"/>
      <c r="P968" s="6"/>
      <c r="Q968" s="6"/>
      <c r="R968" s="6"/>
    </row>
    <row r="969" spans="1:18" ht="18" hidden="1" x14ac:dyDescent="0.2">
      <c r="A969" s="71"/>
      <c r="B969" s="105"/>
      <c r="C969" s="121"/>
      <c r="D969" s="151"/>
      <c r="E969" s="151"/>
      <c r="F969" s="151"/>
      <c r="G969" s="121"/>
      <c r="H969" s="105"/>
      <c r="I969" s="105"/>
      <c r="J969" s="70"/>
      <c r="K969" s="6"/>
      <c r="L969" s="6"/>
      <c r="M969" s="6"/>
      <c r="N969" s="6"/>
      <c r="O969" s="6"/>
      <c r="P969" s="6"/>
      <c r="Q969" s="6"/>
      <c r="R969" s="6"/>
    </row>
    <row r="970" spans="1:18" ht="18" hidden="1" x14ac:dyDescent="0.2">
      <c r="A970" s="71"/>
      <c r="B970" s="105"/>
      <c r="C970" s="121"/>
      <c r="D970" s="151"/>
      <c r="E970" s="151"/>
      <c r="F970" s="151"/>
      <c r="G970" s="121"/>
      <c r="H970" s="105"/>
      <c r="I970" s="105"/>
      <c r="J970" s="70"/>
      <c r="K970" s="6"/>
      <c r="L970" s="6"/>
      <c r="M970" s="6"/>
      <c r="N970" s="6"/>
      <c r="O970" s="6"/>
      <c r="P970" s="6"/>
      <c r="Q970" s="6"/>
      <c r="R970" s="6"/>
    </row>
    <row r="971" spans="1:18" ht="18" hidden="1" x14ac:dyDescent="0.2">
      <c r="A971" s="71"/>
      <c r="B971" s="105"/>
      <c r="C971" s="121"/>
      <c r="D971" s="151"/>
      <c r="E971" s="151"/>
      <c r="F971" s="151"/>
      <c r="G971" s="121"/>
      <c r="H971" s="105"/>
      <c r="I971" s="105"/>
      <c r="J971" s="70"/>
      <c r="K971" s="6"/>
      <c r="L971" s="6"/>
      <c r="M971" s="6"/>
      <c r="N971" s="6"/>
      <c r="O971" s="6"/>
      <c r="P971" s="6"/>
      <c r="Q971" s="6"/>
      <c r="R971" s="6"/>
    </row>
    <row r="972" spans="1:18" ht="18" hidden="1" x14ac:dyDescent="0.2">
      <c r="A972" s="71"/>
      <c r="B972" s="105"/>
      <c r="C972" s="121"/>
      <c r="D972" s="151"/>
      <c r="E972" s="151"/>
      <c r="F972" s="151"/>
      <c r="G972" s="121"/>
      <c r="H972" s="105"/>
      <c r="I972" s="105"/>
      <c r="J972" s="70"/>
      <c r="K972" s="6"/>
      <c r="L972" s="6"/>
      <c r="M972" s="6"/>
      <c r="N972" s="6"/>
      <c r="O972" s="6"/>
      <c r="P972" s="6"/>
      <c r="Q972" s="6"/>
      <c r="R972" s="6"/>
    </row>
    <row r="973" spans="1:18" ht="18" hidden="1" x14ac:dyDescent="0.2">
      <c r="A973" s="71"/>
      <c r="B973" s="105"/>
      <c r="C973" s="121"/>
      <c r="D973" s="151"/>
      <c r="E973" s="151"/>
      <c r="F973" s="151"/>
      <c r="G973" s="121"/>
      <c r="H973" s="105"/>
      <c r="I973" s="105"/>
      <c r="J973" s="70"/>
      <c r="K973" s="6"/>
      <c r="L973" s="6"/>
      <c r="M973" s="6"/>
      <c r="N973" s="6"/>
      <c r="O973" s="6"/>
      <c r="P973" s="6"/>
      <c r="Q973" s="6"/>
      <c r="R973" s="6"/>
    </row>
    <row r="974" spans="1:18" ht="18" hidden="1" x14ac:dyDescent="0.2">
      <c r="A974" s="71"/>
      <c r="B974" s="105"/>
      <c r="C974" s="121"/>
      <c r="D974" s="151"/>
      <c r="E974" s="151"/>
      <c r="F974" s="151"/>
      <c r="G974" s="121"/>
      <c r="H974" s="105"/>
      <c r="I974" s="105"/>
      <c r="J974" s="70"/>
      <c r="K974" s="6"/>
      <c r="L974" s="6"/>
      <c r="M974" s="6"/>
      <c r="N974" s="6"/>
      <c r="O974" s="6"/>
      <c r="P974" s="6"/>
      <c r="Q974" s="6"/>
      <c r="R974" s="6"/>
    </row>
    <row r="975" spans="1:18" ht="18" hidden="1" x14ac:dyDescent="0.2">
      <c r="A975" s="71"/>
      <c r="B975" s="105"/>
      <c r="C975" s="121"/>
      <c r="D975" s="151"/>
      <c r="E975" s="151"/>
      <c r="F975" s="151"/>
      <c r="G975" s="121"/>
      <c r="H975" s="105"/>
      <c r="I975" s="105"/>
      <c r="J975" s="70"/>
      <c r="K975" s="6"/>
      <c r="L975" s="6"/>
      <c r="M975" s="6"/>
      <c r="N975" s="6"/>
      <c r="O975" s="6"/>
      <c r="P975" s="6"/>
      <c r="Q975" s="6"/>
      <c r="R975" s="6"/>
    </row>
    <row r="976" spans="1:18" ht="18" hidden="1" x14ac:dyDescent="0.2">
      <c r="A976" s="71"/>
      <c r="B976" s="105"/>
      <c r="C976" s="121"/>
      <c r="D976" s="151"/>
      <c r="E976" s="151"/>
      <c r="F976" s="151"/>
      <c r="G976" s="121"/>
      <c r="H976" s="105"/>
      <c r="I976" s="105"/>
      <c r="J976" s="70"/>
      <c r="K976" s="6"/>
      <c r="L976" s="6"/>
      <c r="M976" s="6"/>
      <c r="N976" s="6"/>
      <c r="O976" s="6"/>
      <c r="P976" s="6"/>
      <c r="Q976" s="6"/>
      <c r="R976" s="6"/>
    </row>
    <row r="977" spans="1:18" ht="18" hidden="1" x14ac:dyDescent="0.2">
      <c r="A977" s="71"/>
      <c r="B977" s="105"/>
      <c r="C977" s="121"/>
      <c r="D977" s="151"/>
      <c r="E977" s="151"/>
      <c r="F977" s="151"/>
      <c r="G977" s="121"/>
      <c r="H977" s="105"/>
      <c r="I977" s="105"/>
      <c r="J977" s="70"/>
      <c r="K977" s="6"/>
      <c r="L977" s="6"/>
      <c r="M977" s="6"/>
      <c r="N977" s="6"/>
      <c r="O977" s="6"/>
      <c r="P977" s="6"/>
      <c r="Q977" s="6"/>
      <c r="R977" s="6"/>
    </row>
    <row r="978" spans="1:18" ht="18" hidden="1" x14ac:dyDescent="0.2">
      <c r="A978" s="71"/>
      <c r="B978" s="105"/>
      <c r="C978" s="121"/>
      <c r="D978" s="151"/>
      <c r="E978" s="151"/>
      <c r="F978" s="151"/>
      <c r="G978" s="121"/>
      <c r="H978" s="105"/>
      <c r="I978" s="105"/>
      <c r="J978" s="70"/>
      <c r="K978" s="6"/>
      <c r="L978" s="6"/>
      <c r="M978" s="6"/>
      <c r="N978" s="6"/>
      <c r="O978" s="6"/>
      <c r="P978" s="6"/>
      <c r="Q978" s="6"/>
      <c r="R978" s="6"/>
    </row>
    <row r="979" spans="1:18" ht="18" hidden="1" x14ac:dyDescent="0.2">
      <c r="A979" s="71"/>
      <c r="B979" s="105"/>
      <c r="C979" s="121"/>
      <c r="D979" s="151"/>
      <c r="E979" s="151"/>
      <c r="F979" s="151"/>
      <c r="G979" s="121"/>
      <c r="H979" s="105"/>
      <c r="I979" s="105"/>
      <c r="J979" s="70"/>
      <c r="K979" s="6"/>
      <c r="L979" s="6"/>
      <c r="M979" s="6"/>
      <c r="N979" s="6"/>
      <c r="O979" s="6"/>
      <c r="P979" s="6"/>
      <c r="Q979" s="6"/>
      <c r="R979" s="6"/>
    </row>
    <row r="980" spans="1:18" ht="18" hidden="1" x14ac:dyDescent="0.2">
      <c r="A980" s="71"/>
      <c r="B980" s="105"/>
      <c r="C980" s="121"/>
      <c r="D980" s="151"/>
      <c r="E980" s="151"/>
      <c r="F980" s="151"/>
      <c r="G980" s="121"/>
      <c r="H980" s="105"/>
      <c r="I980" s="105"/>
      <c r="J980" s="70"/>
      <c r="K980" s="6"/>
      <c r="L980" s="6"/>
      <c r="M980" s="6"/>
      <c r="N980" s="6"/>
      <c r="O980" s="6"/>
      <c r="P980" s="6"/>
      <c r="Q980" s="6"/>
      <c r="R980" s="6"/>
    </row>
    <row r="981" spans="1:18" ht="18" hidden="1" x14ac:dyDescent="0.2">
      <c r="A981" s="71"/>
      <c r="B981" s="105"/>
      <c r="C981" s="121"/>
      <c r="D981" s="151"/>
      <c r="E981" s="151"/>
      <c r="F981" s="151"/>
      <c r="G981" s="121"/>
      <c r="H981" s="105"/>
      <c r="I981" s="105"/>
      <c r="J981" s="70"/>
      <c r="K981" s="6"/>
      <c r="L981" s="6"/>
      <c r="M981" s="6"/>
      <c r="N981" s="6"/>
      <c r="O981" s="6"/>
      <c r="P981" s="6"/>
      <c r="Q981" s="6"/>
      <c r="R981" s="6"/>
    </row>
    <row r="982" spans="1:18" ht="18" hidden="1" x14ac:dyDescent="0.2">
      <c r="A982" s="71"/>
      <c r="B982" s="105"/>
      <c r="C982" s="121"/>
      <c r="D982" s="151"/>
      <c r="E982" s="151"/>
      <c r="F982" s="151"/>
      <c r="G982" s="121"/>
      <c r="H982" s="105"/>
      <c r="I982" s="105"/>
      <c r="J982" s="70"/>
      <c r="K982" s="6"/>
      <c r="L982" s="6"/>
      <c r="M982" s="6"/>
      <c r="N982" s="6"/>
      <c r="O982" s="6"/>
      <c r="P982" s="6"/>
      <c r="Q982" s="6"/>
      <c r="R982" s="6"/>
    </row>
    <row r="983" spans="1:18" ht="18" hidden="1" x14ac:dyDescent="0.2">
      <c r="A983" s="71"/>
      <c r="B983" s="105"/>
      <c r="C983" s="121"/>
      <c r="D983" s="151"/>
      <c r="E983" s="151"/>
      <c r="F983" s="151"/>
      <c r="G983" s="121"/>
      <c r="H983" s="105"/>
      <c r="I983" s="105"/>
      <c r="J983" s="70"/>
      <c r="K983" s="6"/>
      <c r="L983" s="6"/>
      <c r="M983" s="6"/>
      <c r="N983" s="6"/>
      <c r="O983" s="6"/>
      <c r="P983" s="6"/>
      <c r="Q983" s="6"/>
      <c r="R983" s="6"/>
    </row>
    <row r="984" spans="1:18" ht="18" hidden="1" x14ac:dyDescent="0.2">
      <c r="A984" s="71"/>
      <c r="B984" s="105"/>
      <c r="C984" s="121"/>
      <c r="D984" s="151"/>
      <c r="E984" s="151"/>
      <c r="F984" s="151"/>
      <c r="G984" s="121"/>
      <c r="H984" s="105"/>
      <c r="I984" s="105"/>
      <c r="J984" s="70"/>
      <c r="K984" s="6"/>
      <c r="L984" s="6"/>
      <c r="M984" s="6"/>
      <c r="N984" s="6"/>
      <c r="O984" s="6"/>
      <c r="P984" s="6"/>
      <c r="Q984" s="6"/>
      <c r="R984" s="6"/>
    </row>
    <row r="985" spans="1:18" ht="18" hidden="1" x14ac:dyDescent="0.2">
      <c r="A985" s="71"/>
      <c r="B985" s="105"/>
      <c r="C985" s="121"/>
      <c r="D985" s="151"/>
      <c r="E985" s="151"/>
      <c r="F985" s="151"/>
      <c r="G985" s="121"/>
      <c r="H985" s="105"/>
      <c r="I985" s="105"/>
      <c r="J985" s="70"/>
      <c r="K985" s="6"/>
      <c r="L985" s="6"/>
      <c r="M985" s="6"/>
      <c r="N985" s="6"/>
      <c r="O985" s="6"/>
      <c r="P985" s="6"/>
      <c r="Q985" s="6"/>
      <c r="R985" s="6"/>
    </row>
    <row r="986" spans="1:18" ht="18" hidden="1" x14ac:dyDescent="0.2">
      <c r="A986" s="71"/>
      <c r="B986" s="105"/>
      <c r="C986" s="121"/>
      <c r="D986" s="151"/>
      <c r="E986" s="151"/>
      <c r="F986" s="151"/>
      <c r="G986" s="121"/>
      <c r="H986" s="105"/>
      <c r="I986" s="105"/>
      <c r="J986" s="70"/>
      <c r="K986" s="6"/>
      <c r="L986" s="6"/>
      <c r="M986" s="6"/>
      <c r="N986" s="6"/>
      <c r="O986" s="6"/>
      <c r="P986" s="6"/>
      <c r="Q986" s="6"/>
      <c r="R986" s="6"/>
    </row>
    <row r="987" spans="1:18" ht="18" hidden="1" x14ac:dyDescent="0.2">
      <c r="A987" s="71"/>
      <c r="B987" s="105"/>
      <c r="C987" s="121"/>
      <c r="D987" s="151"/>
      <c r="E987" s="151"/>
      <c r="F987" s="151"/>
      <c r="G987" s="121"/>
      <c r="H987" s="105"/>
      <c r="I987" s="105"/>
      <c r="J987" s="70"/>
      <c r="K987" s="6"/>
      <c r="L987" s="6"/>
      <c r="M987" s="6"/>
      <c r="N987" s="6"/>
      <c r="O987" s="6"/>
      <c r="P987" s="6"/>
      <c r="Q987" s="6"/>
      <c r="R987" s="6"/>
    </row>
    <row r="988" spans="1:18" ht="18" hidden="1" x14ac:dyDescent="0.2">
      <c r="A988" s="71"/>
      <c r="B988" s="105"/>
      <c r="C988" s="121"/>
      <c r="D988" s="151"/>
      <c r="E988" s="151"/>
      <c r="F988" s="151"/>
      <c r="G988" s="121"/>
      <c r="H988" s="105"/>
      <c r="I988" s="105"/>
      <c r="J988" s="70"/>
      <c r="K988" s="6"/>
      <c r="L988" s="6"/>
      <c r="M988" s="6"/>
      <c r="N988" s="6"/>
      <c r="O988" s="6"/>
      <c r="P988" s="6"/>
      <c r="Q988" s="6"/>
      <c r="R988" s="6"/>
    </row>
    <row r="989" spans="1:18" ht="18" hidden="1" x14ac:dyDescent="0.2">
      <c r="A989" s="71"/>
      <c r="B989" s="105"/>
      <c r="C989" s="121"/>
      <c r="D989" s="151"/>
      <c r="E989" s="151"/>
      <c r="F989" s="151"/>
      <c r="G989" s="121"/>
      <c r="H989" s="105"/>
      <c r="I989" s="105"/>
      <c r="J989" s="70"/>
      <c r="K989" s="6"/>
      <c r="L989" s="6"/>
      <c r="M989" s="6"/>
      <c r="N989" s="6"/>
      <c r="O989" s="6"/>
      <c r="P989" s="6"/>
      <c r="Q989" s="6"/>
      <c r="R989" s="6"/>
    </row>
    <row r="990" spans="1:18" ht="18" hidden="1" x14ac:dyDescent="0.2">
      <c r="A990" s="71"/>
      <c r="B990" s="105"/>
      <c r="C990" s="121"/>
      <c r="D990" s="151"/>
      <c r="E990" s="151"/>
      <c r="F990" s="151"/>
      <c r="G990" s="121"/>
      <c r="H990" s="105"/>
      <c r="I990" s="105"/>
      <c r="J990" s="70"/>
      <c r="K990" s="6"/>
      <c r="L990" s="6"/>
      <c r="M990" s="6"/>
      <c r="N990" s="6"/>
      <c r="O990" s="6"/>
      <c r="P990" s="6"/>
      <c r="Q990" s="6"/>
      <c r="R990" s="6"/>
    </row>
    <row r="991" spans="1:18" ht="18" hidden="1" x14ac:dyDescent="0.2">
      <c r="A991" s="71"/>
      <c r="B991" s="105"/>
      <c r="C991" s="121"/>
      <c r="D991" s="151"/>
      <c r="E991" s="151"/>
      <c r="F991" s="151"/>
      <c r="G991" s="121"/>
      <c r="H991" s="105"/>
      <c r="I991" s="105"/>
      <c r="J991" s="70"/>
      <c r="K991" s="6"/>
      <c r="L991" s="6"/>
      <c r="M991" s="6"/>
      <c r="N991" s="6"/>
      <c r="O991" s="6"/>
      <c r="P991" s="6"/>
      <c r="Q991" s="6"/>
      <c r="R991" s="6"/>
    </row>
    <row r="992" spans="1:18" ht="18" hidden="1" x14ac:dyDescent="0.2">
      <c r="A992" s="71"/>
      <c r="B992" s="105"/>
      <c r="C992" s="121"/>
      <c r="D992" s="151"/>
      <c r="E992" s="151"/>
      <c r="F992" s="151"/>
      <c r="G992" s="121"/>
      <c r="H992" s="105"/>
      <c r="I992" s="105"/>
      <c r="J992" s="70"/>
      <c r="K992" s="6"/>
      <c r="L992" s="6"/>
      <c r="M992" s="6"/>
      <c r="N992" s="6"/>
      <c r="O992" s="6"/>
      <c r="P992" s="6"/>
      <c r="Q992" s="6"/>
      <c r="R992" s="6"/>
    </row>
    <row r="993" spans="1:18" ht="18" hidden="1" x14ac:dyDescent="0.2">
      <c r="A993" s="71"/>
      <c r="B993" s="105"/>
      <c r="C993" s="121"/>
      <c r="D993" s="151"/>
      <c r="E993" s="151"/>
      <c r="F993" s="151"/>
      <c r="G993" s="121"/>
      <c r="H993" s="105"/>
      <c r="I993" s="105"/>
      <c r="J993" s="70"/>
      <c r="K993" s="6"/>
      <c r="L993" s="6"/>
      <c r="M993" s="6"/>
      <c r="N993" s="6"/>
      <c r="O993" s="6"/>
      <c r="P993" s="6"/>
      <c r="Q993" s="6"/>
      <c r="R993" s="6"/>
    </row>
    <row r="994" spans="1:18" ht="18" hidden="1" x14ac:dyDescent="0.2">
      <c r="A994" s="71"/>
      <c r="B994" s="105"/>
      <c r="C994" s="121"/>
      <c r="D994" s="151"/>
      <c r="E994" s="151"/>
      <c r="F994" s="151"/>
      <c r="G994" s="121"/>
      <c r="H994" s="105"/>
      <c r="I994" s="105"/>
      <c r="J994" s="70"/>
      <c r="K994" s="6"/>
      <c r="L994" s="6"/>
      <c r="M994" s="6"/>
      <c r="N994" s="6"/>
      <c r="O994" s="6"/>
      <c r="P994" s="6"/>
      <c r="Q994" s="6"/>
      <c r="R994" s="6"/>
    </row>
    <row r="995" spans="1:18" ht="18" hidden="1" x14ac:dyDescent="0.2">
      <c r="A995" s="71"/>
      <c r="B995" s="105"/>
      <c r="C995" s="121"/>
      <c r="D995" s="151"/>
      <c r="E995" s="151"/>
      <c r="F995" s="151"/>
      <c r="G995" s="121"/>
      <c r="H995" s="105"/>
      <c r="I995" s="105"/>
      <c r="J995" s="70"/>
      <c r="K995" s="6"/>
      <c r="L995" s="6"/>
      <c r="M995" s="6"/>
      <c r="N995" s="6"/>
      <c r="O995" s="6"/>
      <c r="P995" s="6"/>
      <c r="Q995" s="6"/>
      <c r="R995" s="6"/>
    </row>
    <row r="996" spans="1:18" ht="18" hidden="1" x14ac:dyDescent="0.2">
      <c r="A996" s="71"/>
      <c r="B996" s="105"/>
      <c r="C996" s="121"/>
      <c r="D996" s="151"/>
      <c r="E996" s="151"/>
      <c r="F996" s="151"/>
      <c r="G996" s="121"/>
      <c r="H996" s="105"/>
      <c r="I996" s="105"/>
      <c r="J996" s="70"/>
      <c r="K996" s="6"/>
      <c r="L996" s="6"/>
      <c r="M996" s="6"/>
      <c r="N996" s="6"/>
      <c r="O996" s="6"/>
      <c r="P996" s="6"/>
      <c r="Q996" s="6"/>
      <c r="R996" s="6"/>
    </row>
    <row r="997" spans="1:18" ht="18" hidden="1" x14ac:dyDescent="0.2">
      <c r="A997" s="71"/>
      <c r="B997" s="105"/>
      <c r="C997" s="121"/>
      <c r="D997" s="151"/>
      <c r="E997" s="151"/>
      <c r="F997" s="151"/>
      <c r="G997" s="121"/>
      <c r="H997" s="105"/>
      <c r="I997" s="105"/>
      <c r="J997" s="70"/>
      <c r="K997" s="6"/>
      <c r="L997" s="6"/>
      <c r="M997" s="6"/>
      <c r="N997" s="6"/>
      <c r="O997" s="6"/>
      <c r="P997" s="6"/>
      <c r="Q997" s="6"/>
      <c r="R997" s="6"/>
    </row>
    <row r="998" spans="1:18" ht="18" hidden="1" x14ac:dyDescent="0.2">
      <c r="A998" s="71"/>
      <c r="B998" s="105"/>
      <c r="C998" s="121"/>
      <c r="D998" s="151"/>
      <c r="E998" s="151"/>
      <c r="F998" s="151"/>
      <c r="G998" s="121"/>
      <c r="H998" s="105"/>
      <c r="I998" s="105"/>
      <c r="J998" s="70"/>
      <c r="K998" s="6"/>
      <c r="L998" s="6"/>
      <c r="M998" s="6"/>
      <c r="N998" s="6"/>
      <c r="O998" s="6"/>
      <c r="P998" s="6"/>
      <c r="Q998" s="6"/>
      <c r="R998" s="6"/>
    </row>
    <row r="999" spans="1:18" ht="18" hidden="1" x14ac:dyDescent="0.2">
      <c r="A999" s="71"/>
      <c r="B999" s="105"/>
      <c r="C999" s="121"/>
      <c r="D999" s="151"/>
      <c r="E999" s="151"/>
      <c r="F999" s="151"/>
      <c r="G999" s="121"/>
      <c r="H999" s="105"/>
      <c r="I999" s="105"/>
      <c r="J999" s="70"/>
      <c r="K999" s="6"/>
      <c r="L999" s="6"/>
      <c r="M999" s="6"/>
      <c r="N999" s="6"/>
      <c r="O999" s="6"/>
      <c r="P999" s="6"/>
      <c r="Q999" s="6"/>
      <c r="R999" s="6"/>
    </row>
    <row r="1000" spans="1:18" ht="18" hidden="1" x14ac:dyDescent="0.2">
      <c r="A1000" s="71"/>
      <c r="B1000" s="105"/>
      <c r="C1000" s="121"/>
      <c r="D1000" s="151"/>
      <c r="E1000" s="151"/>
      <c r="F1000" s="151"/>
      <c r="G1000" s="121"/>
      <c r="H1000" s="105"/>
      <c r="I1000" s="105"/>
      <c r="J1000" s="70"/>
      <c r="K1000" s="6"/>
      <c r="L1000" s="6"/>
      <c r="M1000" s="6"/>
      <c r="N1000" s="6"/>
      <c r="O1000" s="6"/>
      <c r="P1000" s="6"/>
      <c r="Q1000" s="6"/>
      <c r="R1000" s="6"/>
    </row>
    <row r="1001" spans="1:18" ht="18" hidden="1" x14ac:dyDescent="0.2">
      <c r="A1001" s="71"/>
      <c r="B1001" s="105"/>
      <c r="C1001" s="121"/>
      <c r="D1001" s="151"/>
      <c r="E1001" s="151"/>
      <c r="F1001" s="151"/>
      <c r="G1001" s="121"/>
      <c r="H1001" s="105"/>
      <c r="I1001" s="105"/>
      <c r="J1001" s="70"/>
      <c r="K1001" s="6"/>
      <c r="L1001" s="6"/>
      <c r="M1001" s="6"/>
      <c r="N1001" s="6"/>
      <c r="O1001" s="6"/>
      <c r="P1001" s="6"/>
      <c r="Q1001" s="6"/>
      <c r="R1001" s="6"/>
    </row>
  </sheetData>
  <sheetProtection algorithmName="SHA-512" hashValue="s4oydEvUVVFM2sQ1p2KiwjaKrNhAjJUyovtsy+EJnLurNJKb4r6O9o9LmOkpE1y8BQkZq+hXsWDagWOl4lntUw==" saltValue="cSfw8604lwkk/NdooVA31w==" spinCount="100000" sheet="1" selectLockedCells="1"/>
  <mergeCells count="227">
    <mergeCell ref="H37:I37"/>
    <mergeCell ref="H131:I131"/>
    <mergeCell ref="H142:I142"/>
    <mergeCell ref="H152:I152"/>
    <mergeCell ref="H161:I161"/>
    <mergeCell ref="H170:I170"/>
    <mergeCell ref="H182:I182"/>
    <mergeCell ref="H192:I192"/>
    <mergeCell ref="H202:I202"/>
    <mergeCell ref="H97:J97"/>
    <mergeCell ref="H111:J111"/>
    <mergeCell ref="H47:I47"/>
    <mergeCell ref="H56:I56"/>
    <mergeCell ref="H67:I67"/>
    <mergeCell ref="H91:I91"/>
    <mergeCell ref="H105:I105"/>
    <mergeCell ref="H116:I116"/>
    <mergeCell ref="A134:J134"/>
    <mergeCell ref="A136:J136"/>
    <mergeCell ref="A144:J144"/>
    <mergeCell ref="A52:J52"/>
    <mergeCell ref="A58:J58"/>
    <mergeCell ref="A59:J59"/>
    <mergeCell ref="A61:J61"/>
    <mergeCell ref="E97:G97"/>
    <mergeCell ref="E111:G111"/>
    <mergeCell ref="E53:G53"/>
    <mergeCell ref="H53:J53"/>
    <mergeCell ref="E62:G62"/>
    <mergeCell ref="H62:J62"/>
    <mergeCell ref="E73:G73"/>
    <mergeCell ref="H73:J73"/>
    <mergeCell ref="A184:J184"/>
    <mergeCell ref="A185:J185"/>
    <mergeCell ref="A145:J145"/>
    <mergeCell ref="A147:J147"/>
    <mergeCell ref="H129:I129"/>
    <mergeCell ref="A154:J154"/>
    <mergeCell ref="A155:J155"/>
    <mergeCell ref="A157:J157"/>
    <mergeCell ref="A163:J163"/>
    <mergeCell ref="A133:J133"/>
    <mergeCell ref="E123:G123"/>
    <mergeCell ref="H123:J123"/>
    <mergeCell ref="E137:G137"/>
    <mergeCell ref="H137:J137"/>
    <mergeCell ref="E148:G148"/>
    <mergeCell ref="H148:J148"/>
    <mergeCell ref="A252:J252"/>
    <mergeCell ref="A215:J215"/>
    <mergeCell ref="A217:J217"/>
    <mergeCell ref="A225:J225"/>
    <mergeCell ref="A226:J226"/>
    <mergeCell ref="A228:J228"/>
    <mergeCell ref="A235:J235"/>
    <mergeCell ref="A236:J236"/>
    <mergeCell ref="H248:I248"/>
    <mergeCell ref="H241:I241"/>
    <mergeCell ref="H242:I242"/>
    <mergeCell ref="H232:I232"/>
    <mergeCell ref="H240:I240"/>
    <mergeCell ref="A238:J238"/>
    <mergeCell ref="H249:I249"/>
    <mergeCell ref="E218:G218"/>
    <mergeCell ref="H218:J218"/>
    <mergeCell ref="E229:G229"/>
    <mergeCell ref="H229:J229"/>
    <mergeCell ref="E239:G239"/>
    <mergeCell ref="H239:J239"/>
    <mergeCell ref="H223:I223"/>
    <mergeCell ref="H233:I233"/>
    <mergeCell ref="H76:I76"/>
    <mergeCell ref="H84:I84"/>
    <mergeCell ref="H85:I85"/>
    <mergeCell ref="A94:J94"/>
    <mergeCell ref="A96:J96"/>
    <mergeCell ref="H86:I86"/>
    <mergeCell ref="E83:G83"/>
    <mergeCell ref="H83:J83"/>
    <mergeCell ref="A251:J251"/>
    <mergeCell ref="A187:J187"/>
    <mergeCell ref="H181:I181"/>
    <mergeCell ref="A164:J164"/>
    <mergeCell ref="A166:J166"/>
    <mergeCell ref="A172:J172"/>
    <mergeCell ref="A173:J173"/>
    <mergeCell ref="A175:J175"/>
    <mergeCell ref="H77:I77"/>
    <mergeCell ref="E208:G208"/>
    <mergeCell ref="H208:J208"/>
    <mergeCell ref="H212:I212"/>
    <mergeCell ref="D255:F255"/>
    <mergeCell ref="D256:F256"/>
    <mergeCell ref="H243:I243"/>
    <mergeCell ref="H244:I244"/>
    <mergeCell ref="H245:I245"/>
    <mergeCell ref="H246:I246"/>
    <mergeCell ref="H247:I247"/>
    <mergeCell ref="C17:E17"/>
    <mergeCell ref="C18:E18"/>
    <mergeCell ref="H124:I124"/>
    <mergeCell ref="H125:I125"/>
    <mergeCell ref="H33:I33"/>
    <mergeCell ref="H34:I34"/>
    <mergeCell ref="H35:I35"/>
    <mergeCell ref="H36:I36"/>
    <mergeCell ref="A39:J39"/>
    <mergeCell ref="A40:J40"/>
    <mergeCell ref="A42:J42"/>
    <mergeCell ref="A82:J82"/>
    <mergeCell ref="A93:J93"/>
    <mergeCell ref="H44:I44"/>
    <mergeCell ref="H112:I112"/>
    <mergeCell ref="H22:I22"/>
    <mergeCell ref="H26:I26"/>
    <mergeCell ref="C14:E14"/>
    <mergeCell ref="C15:E15"/>
    <mergeCell ref="C16:E16"/>
    <mergeCell ref="H179:I179"/>
    <mergeCell ref="H180:I180"/>
    <mergeCell ref="H114:I114"/>
    <mergeCell ref="H115:I115"/>
    <mergeCell ref="H159:I159"/>
    <mergeCell ref="H139:I139"/>
    <mergeCell ref="H140:I140"/>
    <mergeCell ref="H141:I141"/>
    <mergeCell ref="H99:I99"/>
    <mergeCell ref="H100:I100"/>
    <mergeCell ref="H113:I113"/>
    <mergeCell ref="A107:J107"/>
    <mergeCell ref="A108:J108"/>
    <mergeCell ref="A110:J110"/>
    <mergeCell ref="A118:J118"/>
    <mergeCell ref="A119:J119"/>
    <mergeCell ref="A121:J122"/>
    <mergeCell ref="A69:J69"/>
    <mergeCell ref="A70:J70"/>
    <mergeCell ref="A49:J49"/>
    <mergeCell ref="A50:J50"/>
    <mergeCell ref="H210:I210"/>
    <mergeCell ref="H211:I211"/>
    <mergeCell ref="H230:I230"/>
    <mergeCell ref="H231:I231"/>
    <mergeCell ref="H222:I222"/>
    <mergeCell ref="H199:I199"/>
    <mergeCell ref="H200:I200"/>
    <mergeCell ref="H201:I201"/>
    <mergeCell ref="H209:I209"/>
    <mergeCell ref="H219:I219"/>
    <mergeCell ref="H220:I220"/>
    <mergeCell ref="H221:I221"/>
    <mergeCell ref="A204:J204"/>
    <mergeCell ref="A205:J205"/>
    <mergeCell ref="A207:J207"/>
    <mergeCell ref="A214:J214"/>
    <mergeCell ref="H189:I189"/>
    <mergeCell ref="H191:I191"/>
    <mergeCell ref="A194:J194"/>
    <mergeCell ref="E188:G188"/>
    <mergeCell ref="H188:J188"/>
    <mergeCell ref="E198:G198"/>
    <mergeCell ref="H198:J198"/>
    <mergeCell ref="H66:I66"/>
    <mergeCell ref="A195:J195"/>
    <mergeCell ref="A197:J197"/>
    <mergeCell ref="H104:I104"/>
    <mergeCell ref="H126:I126"/>
    <mergeCell ref="H127:I127"/>
    <mergeCell ref="H128:I128"/>
    <mergeCell ref="H102:I102"/>
    <mergeCell ref="H103:I103"/>
    <mergeCell ref="H190:I190"/>
    <mergeCell ref="H169:I169"/>
    <mergeCell ref="H150:I150"/>
    <mergeCell ref="H151:I151"/>
    <mergeCell ref="H160:I160"/>
    <mergeCell ref="H168:I168"/>
    <mergeCell ref="H149:I149"/>
    <mergeCell ref="H177:I177"/>
    <mergeCell ref="H1:I1"/>
    <mergeCell ref="H63:I63"/>
    <mergeCell ref="H64:I64"/>
    <mergeCell ref="H65:I65"/>
    <mergeCell ref="H54:I54"/>
    <mergeCell ref="H28:I28"/>
    <mergeCell ref="H29:I29"/>
    <mergeCell ref="H30:I30"/>
    <mergeCell ref="H23:I23"/>
    <mergeCell ref="H24:I24"/>
    <mergeCell ref="H25:I25"/>
    <mergeCell ref="H19:I19"/>
    <mergeCell ref="H31:I31"/>
    <mergeCell ref="H32:I32"/>
    <mergeCell ref="H45:I45"/>
    <mergeCell ref="H46:I46"/>
    <mergeCell ref="H55:I55"/>
    <mergeCell ref="G14:H14"/>
    <mergeCell ref="G15:H15"/>
    <mergeCell ref="G16:H16"/>
    <mergeCell ref="G17:H17"/>
    <mergeCell ref="G18:H18"/>
    <mergeCell ref="H27:I27"/>
    <mergeCell ref="A20:J20"/>
    <mergeCell ref="H178:I178"/>
    <mergeCell ref="E21:G21"/>
    <mergeCell ref="H21:J21"/>
    <mergeCell ref="E43:G43"/>
    <mergeCell ref="H43:J43"/>
    <mergeCell ref="H87:I87"/>
    <mergeCell ref="H88:I88"/>
    <mergeCell ref="H89:I89"/>
    <mergeCell ref="H90:I90"/>
    <mergeCell ref="H138:I138"/>
    <mergeCell ref="H130:I130"/>
    <mergeCell ref="E158:G158"/>
    <mergeCell ref="H158:J158"/>
    <mergeCell ref="E167:G167"/>
    <mergeCell ref="H167:J167"/>
    <mergeCell ref="E176:G176"/>
    <mergeCell ref="H176:J176"/>
    <mergeCell ref="A72:J72"/>
    <mergeCell ref="A79:J79"/>
    <mergeCell ref="A80:J80"/>
    <mergeCell ref="H98:I98"/>
    <mergeCell ref="H101:I101"/>
    <mergeCell ref="H74:I74"/>
    <mergeCell ref="H75:I75"/>
  </mergeCells>
  <dataValidations xWindow="472" yWindow="574" count="11">
    <dataValidation type="list" allowBlank="1" showInputMessage="1" showErrorMessage="1" sqref="C17:E17" xr:uid="{00000000-0002-0000-0100-000000000000}">
      <formula1>$O$3:$O$5</formula1>
    </dataValidation>
    <dataValidation type="list" allowBlank="1" showInputMessage="1" showErrorMessage="1" sqref="C18:E18" xr:uid="{00000000-0002-0000-0100-000001000000}">
      <formula1>$P$6:$P$12</formula1>
    </dataValidation>
    <dataValidation allowBlank="1" showInputMessage="1" showErrorMessage="1" promptTitle="Comment Required" prompt="If you answer YES, please indicate your initiatives in the comment box" sqref="E47 E56 E67 E77 E91 E105 E116 E131 E142 E152 E161 E170 E182 E192 E202 E212 E223 E233 E249" xr:uid="{00000000-0002-0000-0100-000002000000}"/>
    <dataValidation type="list" allowBlank="1" showInputMessage="1" showErrorMessage="1" sqref="D189:D192 D138:D142 D159:D161 D199:D202 F23 F54:F56 D124:D131 D177:D182 D209:D212 D168:D170 D230:D233 D23:D37 D44:D47 D54:D56 D63:D67 D74:D77 D84:D91 D98:D105 D112:D116 F25 F44:F47 D149:D152 D219:D223 F74:F77 F124:F131 F168:F170 F159:F161 F149:F152 F112:F116 F98:F105 F84:F91 F138:F142 F63:F67 F28:F37 F189:F192 F199:F202 F219:F223 F230:F233 F177:F182 F209:F212 D240:D249 F240:F249" xr:uid="{00000000-0002-0000-0100-000003000000}">
      <formula1>$R$2:$R$5</formula1>
    </dataValidation>
    <dataValidation type="list" allowBlank="1" showInputMessage="1" showErrorMessage="1" promptTitle="Comment Required" prompt="If you answer YES, please explain" sqref="F37 F67 F77" xr:uid="{00000000-0002-0000-0100-000004000000}">
      <formula1>$R$2:$R$5</formula1>
    </dataValidation>
    <dataValidation type="list" allowBlank="1" showInputMessage="1" showErrorMessage="1" promptTitle="Comment Required" sqref="F24 F26:F27" xr:uid="{00000000-0002-0000-0100-000005000000}">
      <formula1>$R$2:$R$5</formula1>
    </dataValidation>
    <dataValidation type="list" allowBlank="1" showInputMessage="1" showErrorMessage="1" promptTitle="Comment Required" prompt="If yes, provide program name" sqref="F47" xr:uid="{00000000-0002-0000-0100-000008000000}">
      <formula1>$R$2:$R$5</formula1>
    </dataValidation>
    <dataValidation type="list" allowBlank="1" showInputMessage="1" showErrorMessage="1" promptTitle="Comment Required" prompt="If yes, please describe" sqref="F56" xr:uid="{00000000-0002-0000-0100-000009000000}">
      <formula1>$R$2:$R$5</formula1>
    </dataValidation>
    <dataValidation type="list" allowBlank="1" showInputMessage="1" showErrorMessage="1" promptTitle="Comment Required" prompt="If yes, provide name of waste vendor" sqref="F91" xr:uid="{00000000-0002-0000-0100-00000F000000}">
      <formula1>$R$2:$R$5</formula1>
    </dataValidation>
    <dataValidation type="list" allowBlank="1" showInputMessage="1" showErrorMessage="1" promptTitle="Comment Required" prompt="If yes, include vendor name" sqref="F105" xr:uid="{00000000-0002-0000-0100-000013000000}">
      <formula1>$R$2:$R$5</formula1>
    </dataValidation>
    <dataValidation type="list" allowBlank="1" showInputMessage="1" showErrorMessage="1" promptTitle="Comment Required" prompt="If yes, include recipient(s) and describe donated items" sqref="F249 F131 F142 F152 F161 F170 F182 F192 F202 F212 F223 F233 F116" xr:uid="{00000000-0002-0000-0100-000015000000}">
      <formula1>$R$2:$R$5</formula1>
    </dataValidation>
  </dataValidations>
  <pageMargins left="0.25" right="0.25" top="0.75" bottom="0.75" header="0.3" footer="0.3"/>
  <pageSetup paperSize="3" scale="5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ID100"/>
  <sheetViews>
    <sheetView topLeftCell="A23" zoomScaleNormal="100" zoomScalePageLayoutView="30" workbookViewId="0">
      <selection activeCell="A23" sqref="A23"/>
    </sheetView>
  </sheetViews>
  <sheetFormatPr defaultColWidth="0" defaultRowHeight="15.75" zeroHeight="1" x14ac:dyDescent="0.25"/>
  <cols>
    <col min="1" max="1" width="6.28515625" style="181" customWidth="1"/>
    <col min="2" max="2" width="20.85546875" style="165" customWidth="1"/>
    <col min="3" max="3" width="10.5703125" style="181" customWidth="1"/>
    <col min="4" max="4" width="33.28515625" style="16" customWidth="1"/>
    <col min="5" max="5" width="16.42578125" style="16" customWidth="1"/>
    <col min="6" max="6" width="30.7109375" style="16" customWidth="1"/>
    <col min="7" max="7" width="10.5703125" style="16" customWidth="1"/>
    <col min="8" max="8" width="21" style="16" hidden="1"/>
    <col min="9" max="9" width="10" style="16" hidden="1"/>
    <col min="10" max="10" width="20.5703125" style="181" hidden="1"/>
    <col min="11" max="11" width="13.28515625" style="181" hidden="1"/>
    <col min="12" max="12" width="13.85546875" style="181" hidden="1"/>
    <col min="13" max="13" width="9.140625" style="181" hidden="1"/>
    <col min="14" max="14" width="6.28515625" style="181" hidden="1"/>
    <col min="15" max="15" width="9.140625" style="181" hidden="1"/>
    <col min="16" max="16" width="4.42578125" style="181" hidden="1"/>
    <col min="17" max="16384" width="9.140625" style="181" hidden="1"/>
  </cols>
  <sheetData>
    <row r="1" spans="1:238" s="8" customFormat="1" hidden="1" x14ac:dyDescent="0.25">
      <c r="A1" s="191"/>
      <c r="B1" s="192"/>
      <c r="C1" s="193"/>
      <c r="D1" s="194" t="s">
        <v>188</v>
      </c>
      <c r="E1" s="195" t="s">
        <v>189</v>
      </c>
      <c r="F1" s="195" t="s">
        <v>1</v>
      </c>
      <c r="G1" s="196" t="s">
        <v>68</v>
      </c>
      <c r="H1" s="471" t="s">
        <v>190</v>
      </c>
      <c r="I1" s="471" t="s">
        <v>191</v>
      </c>
      <c r="J1" s="471" t="s">
        <v>192</v>
      </c>
      <c r="K1" s="181"/>
      <c r="L1" s="181"/>
      <c r="M1" s="181"/>
      <c r="N1" s="181"/>
      <c r="O1" s="181"/>
      <c r="P1" s="181"/>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row>
    <row r="2" spans="1:238" s="8" customFormat="1" hidden="1" x14ac:dyDescent="0.25">
      <c r="A2" s="197"/>
      <c r="B2" s="155" t="s">
        <v>6</v>
      </c>
      <c r="C2" s="11"/>
      <c r="D2" s="12">
        <f>ROWS('2. PEACH'!B23:B37)</f>
        <v>15</v>
      </c>
      <c r="E2" s="10">
        <f>COUNTIF('2. PEACH'!$F$23:$F$37, "Yes")</f>
        <v>0</v>
      </c>
      <c r="F2" s="10">
        <f>COUNTIF('2. PEACH'!$F$23:$F$37, "No")</f>
        <v>0</v>
      </c>
      <c r="G2" s="198">
        <f>D2-SUM(E2:F2)</f>
        <v>15</v>
      </c>
      <c r="H2" s="189">
        <f>E2/D2</f>
        <v>0</v>
      </c>
      <c r="I2" s="189">
        <f>F2/D2</f>
        <v>0</v>
      </c>
      <c r="J2" s="189">
        <f>G2/D2</f>
        <v>1</v>
      </c>
      <c r="K2" s="181"/>
      <c r="L2" s="181"/>
      <c r="M2" s="181"/>
      <c r="N2" s="181"/>
      <c r="O2" s="181"/>
      <c r="P2" s="181"/>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row>
    <row r="3" spans="1:238" s="8" customFormat="1" hidden="1" x14ac:dyDescent="0.25">
      <c r="A3" s="197"/>
      <c r="B3" s="156" t="s">
        <v>7</v>
      </c>
      <c r="C3" s="13"/>
      <c r="D3" s="12">
        <f>ROWS('2. PEACH'!B44:B47)</f>
        <v>4</v>
      </c>
      <c r="E3" s="10">
        <f>COUNTIF('2. PEACH'!$F$44:$F$47, "Yes")</f>
        <v>0</v>
      </c>
      <c r="F3" s="10">
        <f>COUNTIF('2. PEACH'!$F$44:$F$47, "No")</f>
        <v>0</v>
      </c>
      <c r="G3" s="198">
        <f t="shared" ref="G3:G21" si="0">D3-SUM(E3:F3)</f>
        <v>4</v>
      </c>
      <c r="H3" s="189">
        <f t="shared" ref="H3:H22" si="1">E3/D3</f>
        <v>0</v>
      </c>
      <c r="I3" s="189">
        <f t="shared" ref="I3:I22" si="2">F3/D3</f>
        <v>0</v>
      </c>
      <c r="J3" s="189">
        <f t="shared" ref="J3:J21" si="3">G3/D3</f>
        <v>1</v>
      </c>
      <c r="K3" s="181"/>
      <c r="L3" s="181"/>
      <c r="M3" s="181"/>
      <c r="N3" s="181"/>
      <c r="O3" s="181"/>
      <c r="P3" s="181"/>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row>
    <row r="4" spans="1:238" s="8" customFormat="1" hidden="1" x14ac:dyDescent="0.25">
      <c r="A4" s="197"/>
      <c r="B4" s="157" t="s">
        <v>8</v>
      </c>
      <c r="C4" s="14"/>
      <c r="D4" s="12">
        <f>ROWS('2. PEACH'!B54:B56)</f>
        <v>3</v>
      </c>
      <c r="E4" s="10">
        <f>COUNTIF('2. PEACH'!$F$54:$F$56,"Yes")</f>
        <v>0</v>
      </c>
      <c r="F4" s="10">
        <f>COUNTIF('2. PEACH'!$F$54:$F$56,"No")</f>
        <v>0</v>
      </c>
      <c r="G4" s="198">
        <f t="shared" si="0"/>
        <v>3</v>
      </c>
      <c r="H4" s="189">
        <f t="shared" si="1"/>
        <v>0</v>
      </c>
      <c r="I4" s="189">
        <f t="shared" si="2"/>
        <v>0</v>
      </c>
      <c r="J4" s="189">
        <f t="shared" si="3"/>
        <v>1</v>
      </c>
      <c r="K4" s="181"/>
      <c r="L4" s="181"/>
      <c r="M4" s="181"/>
      <c r="N4" s="181"/>
      <c r="O4" s="181"/>
      <c r="P4" s="181"/>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row>
    <row r="5" spans="1:238" s="8" customFormat="1" ht="30" hidden="1" x14ac:dyDescent="0.25">
      <c r="A5" s="197"/>
      <c r="B5" s="158" t="s">
        <v>9</v>
      </c>
      <c r="C5" s="15"/>
      <c r="D5" s="12">
        <f>ROWS('2. PEACH'!B63:B67)</f>
        <v>5</v>
      </c>
      <c r="E5" s="10">
        <f>COUNTIF('2. PEACH'!$F$63:$F$67,"Yes")</f>
        <v>0</v>
      </c>
      <c r="F5" s="10">
        <f>COUNTIF('2. PEACH'!$F$63:$F$67,"No")</f>
        <v>0</v>
      </c>
      <c r="G5" s="198">
        <f t="shared" si="0"/>
        <v>5</v>
      </c>
      <c r="H5" s="189">
        <f t="shared" si="1"/>
        <v>0</v>
      </c>
      <c r="I5" s="189">
        <f t="shared" si="2"/>
        <v>0</v>
      </c>
      <c r="J5" s="189">
        <f t="shared" si="3"/>
        <v>1</v>
      </c>
      <c r="K5" s="181"/>
      <c r="L5" s="181"/>
      <c r="M5" s="181"/>
      <c r="N5" s="181"/>
      <c r="O5" s="181"/>
      <c r="P5" s="181"/>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row>
    <row r="6" spans="1:238" s="8" customFormat="1" hidden="1" x14ac:dyDescent="0.25">
      <c r="A6" s="197"/>
      <c r="B6" s="155" t="s">
        <v>10</v>
      </c>
      <c r="C6" s="11"/>
      <c r="D6" s="12">
        <f>ROWS('2. PEACH'!B74:B77)</f>
        <v>4</v>
      </c>
      <c r="E6" s="10">
        <f>COUNTIF('2. PEACH'!$F$74:$F$77,"Yes")</f>
        <v>0</v>
      </c>
      <c r="F6" s="10">
        <f>COUNTIF('2. PEACH'!$F$74:$F$77,"No")</f>
        <v>0</v>
      </c>
      <c r="G6" s="198">
        <f t="shared" si="0"/>
        <v>4</v>
      </c>
      <c r="H6" s="189">
        <f t="shared" si="1"/>
        <v>0</v>
      </c>
      <c r="I6" s="189">
        <f t="shared" si="2"/>
        <v>0</v>
      </c>
      <c r="J6" s="189">
        <f t="shared" si="3"/>
        <v>1</v>
      </c>
      <c r="K6" s="181"/>
      <c r="L6" s="181"/>
      <c r="M6" s="181"/>
      <c r="N6" s="181"/>
      <c r="O6" s="181"/>
      <c r="P6" s="181"/>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row>
    <row r="7" spans="1:238" s="8" customFormat="1" hidden="1" x14ac:dyDescent="0.25">
      <c r="A7" s="197"/>
      <c r="B7" s="156" t="s">
        <v>11</v>
      </c>
      <c r="C7" s="13"/>
      <c r="D7" s="12">
        <f>ROWS('2. PEACH'!B84:B91)</f>
        <v>8</v>
      </c>
      <c r="E7" s="10">
        <f>COUNTIF('2. PEACH'!$F$84:$F$91,"Yes")</f>
        <v>0</v>
      </c>
      <c r="F7" s="10">
        <f>COUNTIF('2. PEACH'!$F$84:$F$91,"No")</f>
        <v>0</v>
      </c>
      <c r="G7" s="198">
        <f t="shared" si="0"/>
        <v>8</v>
      </c>
      <c r="H7" s="189">
        <f t="shared" si="1"/>
        <v>0</v>
      </c>
      <c r="I7" s="189">
        <f t="shared" si="2"/>
        <v>0</v>
      </c>
      <c r="J7" s="189">
        <f t="shared" si="3"/>
        <v>1</v>
      </c>
      <c r="K7" s="181"/>
      <c r="L7" s="181"/>
      <c r="M7" s="181"/>
      <c r="N7" s="181"/>
      <c r="O7" s="181"/>
      <c r="P7" s="181"/>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row>
    <row r="8" spans="1:238" s="8" customFormat="1" hidden="1" x14ac:dyDescent="0.25">
      <c r="A8" s="197"/>
      <c r="B8" s="156" t="s">
        <v>12</v>
      </c>
      <c r="C8" s="13"/>
      <c r="D8" s="12">
        <f>ROWS('2. PEACH'!B98:B105)</f>
        <v>8</v>
      </c>
      <c r="E8" s="10">
        <f>COUNTIF('2. PEACH'!$F$98:$F$105,"Yes")</f>
        <v>0</v>
      </c>
      <c r="F8" s="10">
        <f>COUNTIF('2. PEACH'!$F$98:$F$105,"No")</f>
        <v>0</v>
      </c>
      <c r="G8" s="198">
        <f t="shared" si="0"/>
        <v>8</v>
      </c>
      <c r="H8" s="189">
        <f>E8/D8</f>
        <v>0</v>
      </c>
      <c r="I8" s="189">
        <f>F8/D8</f>
        <v>0</v>
      </c>
      <c r="J8" s="189">
        <f>G8/D8</f>
        <v>1</v>
      </c>
      <c r="K8" s="181"/>
      <c r="L8" s="181"/>
      <c r="M8" s="181"/>
      <c r="N8" s="181"/>
      <c r="O8" s="181"/>
      <c r="P8" s="181"/>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row>
    <row r="9" spans="1:238" s="8" customFormat="1" ht="30" hidden="1" x14ac:dyDescent="0.25">
      <c r="A9" s="197"/>
      <c r="B9" s="158" t="s">
        <v>13</v>
      </c>
      <c r="C9" s="15"/>
      <c r="D9" s="12">
        <f>ROWS('2. PEACH'!B112:B116)</f>
        <v>5</v>
      </c>
      <c r="E9" s="10">
        <f>COUNTIF('2. PEACH'!$F$112:$F$116,"Yes")</f>
        <v>0</v>
      </c>
      <c r="F9" s="10">
        <f>COUNTIF('2. PEACH'!$F$112:$F$116,"No")</f>
        <v>0</v>
      </c>
      <c r="G9" s="198">
        <f t="shared" si="0"/>
        <v>5</v>
      </c>
      <c r="H9" s="189">
        <f t="shared" si="1"/>
        <v>0</v>
      </c>
      <c r="I9" s="189">
        <f t="shared" si="2"/>
        <v>0</v>
      </c>
      <c r="J9" s="189">
        <f t="shared" si="3"/>
        <v>1</v>
      </c>
      <c r="K9" s="181"/>
      <c r="L9" s="181"/>
      <c r="M9" s="181"/>
      <c r="N9" s="181"/>
      <c r="O9" s="181"/>
      <c r="P9" s="181"/>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row>
    <row r="10" spans="1:238" s="8" customFormat="1" hidden="1" x14ac:dyDescent="0.25">
      <c r="A10" s="197"/>
      <c r="B10" s="155" t="s">
        <v>14</v>
      </c>
      <c r="C10" s="11"/>
      <c r="D10" s="12">
        <f>ROWS('2. PEACH'!B124:B131)</f>
        <v>8</v>
      </c>
      <c r="E10" s="10">
        <f>COUNTIF('2. PEACH'!$F$124:$F$131,"Yes")</f>
        <v>0</v>
      </c>
      <c r="F10" s="10">
        <f>COUNTIF('2. PEACH'!$F$124:$F$131,"No")</f>
        <v>0</v>
      </c>
      <c r="G10" s="198">
        <f t="shared" si="0"/>
        <v>8</v>
      </c>
      <c r="H10" s="189">
        <f t="shared" si="1"/>
        <v>0</v>
      </c>
      <c r="I10" s="189">
        <f t="shared" si="2"/>
        <v>0</v>
      </c>
      <c r="J10" s="189">
        <f t="shared" si="3"/>
        <v>1</v>
      </c>
      <c r="K10" s="181"/>
      <c r="L10" s="181"/>
      <c r="M10" s="181"/>
      <c r="N10" s="181"/>
      <c r="O10" s="181"/>
      <c r="P10" s="181"/>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row>
    <row r="11" spans="1:238" s="8" customFormat="1" hidden="1" x14ac:dyDescent="0.25">
      <c r="A11" s="197"/>
      <c r="B11" s="156" t="s">
        <v>15</v>
      </c>
      <c r="C11" s="13"/>
      <c r="D11" s="12">
        <f>ROWS('2. PEACH'!B138:B142)</f>
        <v>5</v>
      </c>
      <c r="E11" s="10">
        <f>COUNTIF('2. PEACH'!$F$138:$F$142,"Yes")</f>
        <v>0</v>
      </c>
      <c r="F11" s="10">
        <f>COUNTIF('2. PEACH'!$F$138:$F$142,"No")</f>
        <v>0</v>
      </c>
      <c r="G11" s="198">
        <f t="shared" si="0"/>
        <v>5</v>
      </c>
      <c r="H11" s="189">
        <f t="shared" si="1"/>
        <v>0</v>
      </c>
      <c r="I11" s="189">
        <f t="shared" si="2"/>
        <v>0</v>
      </c>
      <c r="J11" s="189">
        <f t="shared" si="3"/>
        <v>1</v>
      </c>
      <c r="K11" s="181"/>
      <c r="L11" s="181"/>
      <c r="M11" s="181"/>
      <c r="N11" s="181"/>
      <c r="O11" s="181"/>
      <c r="P11" s="181"/>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row>
    <row r="12" spans="1:238" s="8" customFormat="1" hidden="1" x14ac:dyDescent="0.25">
      <c r="A12" s="197"/>
      <c r="B12" s="157" t="s">
        <v>38</v>
      </c>
      <c r="C12" s="14"/>
      <c r="D12" s="12">
        <f>ROWS('2. PEACH'!B149:B152)</f>
        <v>4</v>
      </c>
      <c r="E12" s="10">
        <f>COUNTIF('2. PEACH'!$F$149:$F$152,"Yes")</f>
        <v>0</v>
      </c>
      <c r="F12" s="10">
        <f>COUNTIF('2. PEACH'!$F$149:$F$152,"No")</f>
        <v>0</v>
      </c>
      <c r="G12" s="198">
        <f t="shared" si="0"/>
        <v>4</v>
      </c>
      <c r="H12" s="189">
        <f t="shared" si="1"/>
        <v>0</v>
      </c>
      <c r="I12" s="189">
        <f t="shared" si="2"/>
        <v>0</v>
      </c>
      <c r="J12" s="189">
        <f t="shared" si="3"/>
        <v>1</v>
      </c>
      <c r="K12" s="181"/>
      <c r="L12" s="181"/>
      <c r="M12" s="181"/>
      <c r="N12" s="181"/>
      <c r="O12" s="181"/>
      <c r="P12" s="181"/>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row>
    <row r="13" spans="1:238" s="8" customFormat="1" hidden="1" x14ac:dyDescent="0.25">
      <c r="A13" s="197"/>
      <c r="B13" s="158" t="s">
        <v>16</v>
      </c>
      <c r="C13" s="15"/>
      <c r="D13" s="12">
        <f>ROWS('2. PEACH'!B159:B161)</f>
        <v>3</v>
      </c>
      <c r="E13" s="10">
        <f>COUNTIF('2. PEACH'!$F$159:$F$161,"Yes")</f>
        <v>0</v>
      </c>
      <c r="F13" s="10">
        <f>COUNTIF('2. PEACH'!$F$159:$F$161,"No")</f>
        <v>0</v>
      </c>
      <c r="G13" s="198">
        <f t="shared" si="0"/>
        <v>3</v>
      </c>
      <c r="H13" s="189">
        <f t="shared" si="1"/>
        <v>0</v>
      </c>
      <c r="I13" s="189">
        <f t="shared" si="2"/>
        <v>0</v>
      </c>
      <c r="J13" s="189">
        <f t="shared" si="3"/>
        <v>1</v>
      </c>
      <c r="K13" s="181"/>
      <c r="L13" s="181"/>
      <c r="M13" s="181"/>
      <c r="N13" s="181"/>
      <c r="O13" s="181"/>
      <c r="P13" s="181"/>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row>
    <row r="14" spans="1:238" s="8" customFormat="1" hidden="1" x14ac:dyDescent="0.25">
      <c r="A14" s="197"/>
      <c r="B14" s="155" t="s">
        <v>17</v>
      </c>
      <c r="C14" s="11"/>
      <c r="D14" s="12">
        <f>ROWS('2. PEACH'!B168:B170)</f>
        <v>3</v>
      </c>
      <c r="E14" s="10">
        <f>COUNTIF('2. PEACH'!$F$168:$F$170,"Yes")</f>
        <v>0</v>
      </c>
      <c r="F14" s="10">
        <f>COUNTIF('2. PEACH'!$F$168:$F$170,"No")</f>
        <v>0</v>
      </c>
      <c r="G14" s="198">
        <f t="shared" si="0"/>
        <v>3</v>
      </c>
      <c r="H14" s="189">
        <f t="shared" si="1"/>
        <v>0</v>
      </c>
      <c r="I14" s="189">
        <f t="shared" si="2"/>
        <v>0</v>
      </c>
      <c r="J14" s="189">
        <f t="shared" si="3"/>
        <v>1</v>
      </c>
      <c r="K14" s="181"/>
      <c r="L14" s="181"/>
      <c r="M14" s="181"/>
      <c r="N14" s="181"/>
      <c r="O14" s="181"/>
      <c r="P14" s="181"/>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row>
    <row r="15" spans="1:238" s="8" customFormat="1" hidden="1" x14ac:dyDescent="0.25">
      <c r="A15" s="197"/>
      <c r="B15" s="159" t="s">
        <v>18</v>
      </c>
      <c r="C15" s="21"/>
      <c r="D15" s="12">
        <f>ROWS('2. PEACH'!B177:B182)</f>
        <v>6</v>
      </c>
      <c r="E15" s="10">
        <f>COUNTIF('2. PEACH'!$F$177:$F$182,"Yes")</f>
        <v>0</v>
      </c>
      <c r="F15" s="10">
        <f>COUNTIF('2. PEACH'!$F$177:$F$182,"No")</f>
        <v>0</v>
      </c>
      <c r="G15" s="198">
        <f t="shared" si="0"/>
        <v>6</v>
      </c>
      <c r="H15" s="189">
        <f>E15/D15</f>
        <v>0</v>
      </c>
      <c r="I15" s="189">
        <f>F15/D15</f>
        <v>0</v>
      </c>
      <c r="J15" s="189">
        <f>G15/D15</f>
        <v>1</v>
      </c>
      <c r="K15" s="181"/>
      <c r="L15" s="181"/>
      <c r="M15" s="181"/>
      <c r="N15" s="181"/>
      <c r="O15" s="181"/>
      <c r="P15" s="181"/>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row>
    <row r="16" spans="1:238" s="8" customFormat="1" hidden="1" x14ac:dyDescent="0.25">
      <c r="A16" s="197"/>
      <c r="B16" s="157" t="s">
        <v>39</v>
      </c>
      <c r="C16" s="14"/>
      <c r="D16" s="12">
        <f>ROWS('2. PEACH'!B189:B192)</f>
        <v>4</v>
      </c>
      <c r="E16" s="10">
        <f>COUNTIF('2. PEACH'!$F$189:$F$192,"Yes")</f>
        <v>0</v>
      </c>
      <c r="F16" s="10">
        <f>COUNTIF('2. PEACH'!$F$189:$F$192,"No")</f>
        <v>0</v>
      </c>
      <c r="G16" s="198">
        <f t="shared" si="0"/>
        <v>4</v>
      </c>
      <c r="H16" s="189">
        <f t="shared" si="1"/>
        <v>0</v>
      </c>
      <c r="I16" s="189">
        <f t="shared" si="2"/>
        <v>0</v>
      </c>
      <c r="J16" s="189">
        <f t="shared" si="3"/>
        <v>1</v>
      </c>
      <c r="K16" s="181"/>
      <c r="L16" s="181"/>
      <c r="M16" s="181"/>
      <c r="N16" s="181"/>
      <c r="O16" s="181"/>
      <c r="P16" s="181"/>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row>
    <row r="17" spans="1:238" s="8" customFormat="1" hidden="1" x14ac:dyDescent="0.25">
      <c r="A17" s="197"/>
      <c r="B17" s="158" t="s">
        <v>40</v>
      </c>
      <c r="C17" s="15"/>
      <c r="D17" s="12">
        <f>ROWS('2. PEACH'!B199:B202)</f>
        <v>4</v>
      </c>
      <c r="E17" s="10">
        <f>COUNTIF('2. PEACH'!$F$199:$F$202,"Yes")</f>
        <v>0</v>
      </c>
      <c r="F17" s="10">
        <f>COUNTIF('2. PEACH'!$F$199:$F$202,"No")</f>
        <v>0</v>
      </c>
      <c r="G17" s="198">
        <f t="shared" si="0"/>
        <v>4</v>
      </c>
      <c r="H17" s="189">
        <f t="shared" si="1"/>
        <v>0</v>
      </c>
      <c r="I17" s="189">
        <f t="shared" si="2"/>
        <v>0</v>
      </c>
      <c r="J17" s="189">
        <f t="shared" si="3"/>
        <v>1</v>
      </c>
      <c r="K17" s="181"/>
      <c r="L17" s="181"/>
      <c r="M17" s="181"/>
      <c r="N17" s="181"/>
      <c r="O17" s="181"/>
      <c r="P17" s="181"/>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row>
    <row r="18" spans="1:238" s="8" customFormat="1" hidden="1" x14ac:dyDescent="0.25">
      <c r="A18" s="197"/>
      <c r="B18" s="155" t="s">
        <v>20</v>
      </c>
      <c r="C18" s="11"/>
      <c r="D18" s="12">
        <f>ROWS('2. PEACH'!B209:B212)</f>
        <v>4</v>
      </c>
      <c r="E18" s="10">
        <f>COUNTIF('2. PEACH'!$F$209:$F$212,"Yes")</f>
        <v>0</v>
      </c>
      <c r="F18" s="10">
        <f>COUNTIF('2. PEACH'!$F$209:$F$212,"No")</f>
        <v>0</v>
      </c>
      <c r="G18" s="198">
        <f t="shared" si="0"/>
        <v>4</v>
      </c>
      <c r="H18" s="189">
        <f t="shared" si="1"/>
        <v>0</v>
      </c>
      <c r="I18" s="189">
        <f t="shared" si="2"/>
        <v>0</v>
      </c>
      <c r="J18" s="189">
        <f t="shared" si="3"/>
        <v>1</v>
      </c>
      <c r="K18" s="181"/>
      <c r="L18" s="181"/>
      <c r="M18" s="181"/>
      <c r="N18" s="181"/>
      <c r="O18" s="181"/>
      <c r="P18" s="181"/>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row>
    <row r="19" spans="1:238" s="8" customFormat="1" hidden="1" x14ac:dyDescent="0.25">
      <c r="A19" s="197"/>
      <c r="B19" s="156" t="s">
        <v>21</v>
      </c>
      <c r="C19" s="13"/>
      <c r="D19" s="12">
        <f>ROWS('2. PEACH'!B219:B223)</f>
        <v>5</v>
      </c>
      <c r="E19" s="10">
        <f>COUNTIF('2. PEACH'!$F$219:$F$223,"Yes")</f>
        <v>0</v>
      </c>
      <c r="F19" s="10">
        <f>COUNTIF('2. PEACH'!$F$219:$F$223,"No")</f>
        <v>0</v>
      </c>
      <c r="G19" s="198">
        <f t="shared" si="0"/>
        <v>5</v>
      </c>
      <c r="H19" s="189">
        <f t="shared" si="1"/>
        <v>0</v>
      </c>
      <c r="I19" s="189">
        <f t="shared" si="2"/>
        <v>0</v>
      </c>
      <c r="J19" s="189">
        <f t="shared" si="3"/>
        <v>1</v>
      </c>
      <c r="K19" s="181"/>
      <c r="L19" s="181"/>
      <c r="M19" s="181"/>
      <c r="N19" s="181"/>
      <c r="O19" s="181"/>
      <c r="P19" s="181"/>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row>
    <row r="20" spans="1:238" s="8" customFormat="1" hidden="1" x14ac:dyDescent="0.25">
      <c r="A20" s="197"/>
      <c r="B20" s="157" t="s">
        <v>22</v>
      </c>
      <c r="C20" s="14"/>
      <c r="D20" s="12">
        <f>ROWS('2. PEACH'!B230:B233)</f>
        <v>4</v>
      </c>
      <c r="E20" s="10">
        <f>COUNTIF('2. PEACH'!$F$230:$F$233,"Yes")</f>
        <v>0</v>
      </c>
      <c r="F20" s="10">
        <f>COUNTIF('2. PEACH'!$F$230:$F$233,"No")</f>
        <v>0</v>
      </c>
      <c r="G20" s="198">
        <f t="shared" si="0"/>
        <v>4</v>
      </c>
      <c r="H20" s="189">
        <f t="shared" si="1"/>
        <v>0</v>
      </c>
      <c r="I20" s="189">
        <f t="shared" si="2"/>
        <v>0</v>
      </c>
      <c r="J20" s="189">
        <f t="shared" si="3"/>
        <v>1</v>
      </c>
      <c r="K20" s="181"/>
      <c r="L20" s="181"/>
      <c r="M20" s="181"/>
      <c r="N20" s="181"/>
      <c r="O20" s="181"/>
      <c r="P20" s="181"/>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row>
    <row r="21" spans="1:238" s="8" customFormat="1" hidden="1" x14ac:dyDescent="0.25">
      <c r="A21" s="197"/>
      <c r="B21" s="158" t="s">
        <v>41</v>
      </c>
      <c r="C21" s="15"/>
      <c r="D21" s="12">
        <f>ROWS('2. PEACH'!B240:B249)</f>
        <v>10</v>
      </c>
      <c r="E21" s="10">
        <f>COUNTIF('2. PEACH'!$F$240:$F$249,"Yes")</f>
        <v>0</v>
      </c>
      <c r="F21" s="10">
        <f>COUNTIF('2. PEACH'!$F$240:$F$249,"No")</f>
        <v>0</v>
      </c>
      <c r="G21" s="198">
        <f t="shared" si="0"/>
        <v>10</v>
      </c>
      <c r="H21" s="189">
        <f t="shared" si="1"/>
        <v>0</v>
      </c>
      <c r="I21" s="189">
        <f t="shared" si="2"/>
        <v>0</v>
      </c>
      <c r="J21" s="189">
        <f t="shared" si="3"/>
        <v>1</v>
      </c>
      <c r="K21" s="181"/>
      <c r="L21" s="181"/>
      <c r="M21" s="181"/>
      <c r="N21" s="181"/>
      <c r="O21" s="181"/>
      <c r="P21" s="181"/>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row>
    <row r="22" spans="1:238" s="8" customFormat="1" ht="16.5" hidden="1" thickBot="1" x14ac:dyDescent="0.3">
      <c r="A22" s="197"/>
      <c r="B22" s="160" t="s">
        <v>45</v>
      </c>
      <c r="C22" s="20"/>
      <c r="D22" s="16">
        <f>SUM(D2:D21)</f>
        <v>112</v>
      </c>
      <c r="E22" s="16">
        <f>SUM(E2:E21)</f>
        <v>0</v>
      </c>
      <c r="F22" s="16">
        <f>SUM(F2:F21)</f>
        <v>0</v>
      </c>
      <c r="G22" s="199">
        <f>D22-SUM(E22:F22)</f>
        <v>112</v>
      </c>
      <c r="H22" s="189">
        <f>E22/D22</f>
        <v>0</v>
      </c>
      <c r="I22" s="189">
        <f t="shared" si="2"/>
        <v>0</v>
      </c>
      <c r="J22" s="189">
        <f>G22/D22</f>
        <v>1</v>
      </c>
      <c r="K22" s="181"/>
      <c r="L22" s="181"/>
      <c r="M22" s="181"/>
      <c r="N22" s="181"/>
      <c r="O22" s="181"/>
      <c r="P22" s="181"/>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row>
    <row r="23" spans="1:238" s="8" customFormat="1" ht="11.25" customHeight="1" x14ac:dyDescent="0.25">
      <c r="A23" s="243"/>
      <c r="B23" s="161"/>
      <c r="C23" s="42"/>
      <c r="D23" s="43"/>
      <c r="E23" s="43"/>
      <c r="F23" s="43"/>
      <c r="G23" s="200"/>
      <c r="H23" s="189"/>
      <c r="I23" s="189"/>
      <c r="J23" s="189"/>
      <c r="K23" s="181"/>
      <c r="L23" s="181"/>
      <c r="M23" s="181"/>
      <c r="N23" s="181"/>
      <c r="O23" s="181"/>
      <c r="P23" s="181"/>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row>
    <row r="24" spans="1:238" ht="42" customHeight="1" x14ac:dyDescent="0.25">
      <c r="A24" s="201"/>
      <c r="B24" s="458" t="s">
        <v>66</v>
      </c>
      <c r="C24" s="458"/>
      <c r="D24" s="458"/>
      <c r="E24" s="458"/>
      <c r="F24" s="35"/>
      <c r="G24" s="202"/>
      <c r="H24" s="180"/>
      <c r="I24" s="180"/>
      <c r="J24" s="180"/>
    </row>
    <row r="25" spans="1:238" ht="9.75" customHeight="1" x14ac:dyDescent="0.25">
      <c r="A25" s="201"/>
      <c r="B25" s="162"/>
      <c r="C25" s="19"/>
      <c r="D25" s="19"/>
      <c r="E25" s="19"/>
      <c r="F25" s="19"/>
      <c r="G25" s="203"/>
    </row>
    <row r="26" spans="1:238" s="183" customFormat="1" ht="22.5" customHeight="1" x14ac:dyDescent="0.25">
      <c r="A26" s="204"/>
      <c r="B26" s="220" t="s">
        <v>84</v>
      </c>
      <c r="C26" s="75"/>
      <c r="D26" s="75"/>
      <c r="E26" s="75"/>
      <c r="F26" s="75"/>
      <c r="G26" s="205"/>
      <c r="I26" s="182"/>
    </row>
    <row r="27" spans="1:238" s="183" customFormat="1" ht="28.5" customHeight="1" x14ac:dyDescent="0.25">
      <c r="A27" s="204"/>
      <c r="B27" s="460" t="s">
        <v>79</v>
      </c>
      <c r="C27" s="461"/>
      <c r="D27" s="246" t="str">
        <f>IF('2. PEACH'!C14&lt;&gt;"",'2. PEACH'!C14,"")</f>
        <v/>
      </c>
      <c r="E27" s="153" t="s">
        <v>47</v>
      </c>
      <c r="F27" s="249" t="str">
        <f>IF('2. PEACH'!G14&lt;&gt;"",'2. PEACH'!G14,"")</f>
        <v/>
      </c>
      <c r="G27" s="206"/>
      <c r="I27" s="182"/>
    </row>
    <row r="28" spans="1:238" s="183" customFormat="1" ht="28.5" customHeight="1" x14ac:dyDescent="0.25">
      <c r="A28" s="204"/>
      <c r="B28" s="462" t="s">
        <v>80</v>
      </c>
      <c r="C28" s="463"/>
      <c r="D28" s="247" t="str">
        <f>IF('2. PEACH'!C15&lt;&gt;"",'2. PEACH'!C15,"")</f>
        <v/>
      </c>
      <c r="E28" s="154" t="s">
        <v>48</v>
      </c>
      <c r="F28" s="245" t="str">
        <f>IF('2. PEACH'!G15&lt;&gt;"",'2. PEACH'!G15,"")</f>
        <v/>
      </c>
      <c r="G28" s="206"/>
      <c r="I28" s="182"/>
    </row>
    <row r="29" spans="1:238" ht="33" customHeight="1" x14ac:dyDescent="0.25">
      <c r="A29" s="201"/>
      <c r="B29" s="464" t="s">
        <v>83</v>
      </c>
      <c r="C29" s="464"/>
      <c r="D29" s="246" t="str">
        <f>IF('2. PEACH'!C16&lt;&gt;"",'2. PEACH'!C16,"")</f>
        <v/>
      </c>
      <c r="E29" s="153" t="s">
        <v>46</v>
      </c>
      <c r="F29" s="248" t="str">
        <f>IF('2. PEACH'!G16&lt;&gt;"",'2. PEACH'!G16,"")</f>
        <v/>
      </c>
      <c r="G29" s="207"/>
      <c r="H29" s="181"/>
    </row>
    <row r="30" spans="1:238" ht="28.5" customHeight="1" x14ac:dyDescent="0.25">
      <c r="A30" s="201"/>
      <c r="B30" s="462" t="s">
        <v>81</v>
      </c>
      <c r="C30" s="463"/>
      <c r="D30" s="242" t="str">
        <f>'2. PEACH'!C17</f>
        <v>Choose One</v>
      </c>
      <c r="E30" s="154" t="s">
        <v>59</v>
      </c>
      <c r="F30" s="245" t="str">
        <f>IF('2. PEACH'!G17&lt;&gt;"",'2. PEACH'!G17,"")</f>
        <v/>
      </c>
      <c r="G30" s="207"/>
      <c r="H30" s="181"/>
    </row>
    <row r="31" spans="1:238" ht="28.5" customHeight="1" x14ac:dyDescent="0.25">
      <c r="A31" s="201"/>
      <c r="B31" s="460" t="s">
        <v>82</v>
      </c>
      <c r="C31" s="461"/>
      <c r="D31" s="244" t="str">
        <f>'2. PEACH'!C18</f>
        <v>Choose One</v>
      </c>
      <c r="E31" s="250" t="s">
        <v>95</v>
      </c>
      <c r="F31" s="251" t="str">
        <f>IF('2. PEACH'!G18&lt;&gt;"",'2. PEACH'!G18,"")</f>
        <v/>
      </c>
      <c r="G31" s="207"/>
      <c r="H31" s="181"/>
    </row>
    <row r="32" spans="1:238" ht="71.25" customHeight="1" x14ac:dyDescent="0.25">
      <c r="A32" s="201"/>
      <c r="B32" s="163"/>
      <c r="C32" s="17"/>
      <c r="D32" s="17"/>
      <c r="E32" s="18"/>
      <c r="F32" s="18"/>
      <c r="G32" s="208"/>
    </row>
    <row r="33" spans="1:13" ht="82.5" customHeight="1" x14ac:dyDescent="0.7">
      <c r="A33" s="201"/>
      <c r="B33" s="17"/>
      <c r="C33" s="96"/>
      <c r="D33" s="17"/>
      <c r="E33" s="18"/>
      <c r="F33" s="474">
        <f>'2. PEACH'!D255</f>
        <v>0</v>
      </c>
      <c r="G33" s="209"/>
      <c r="M33" s="184"/>
    </row>
    <row r="34" spans="1:13" ht="46.5" customHeight="1" x14ac:dyDescent="0.25">
      <c r="A34" s="201"/>
      <c r="B34" s="470">
        <f>H22</f>
        <v>0</v>
      </c>
      <c r="C34" s="470"/>
      <c r="D34" s="18"/>
      <c r="E34" s="18"/>
      <c r="F34" s="472">
        <f>'2. PEACH'!D256</f>
        <v>0</v>
      </c>
      <c r="G34" s="473"/>
    </row>
    <row r="35" spans="1:13" ht="28.5" customHeight="1" x14ac:dyDescent="0.25">
      <c r="A35" s="201"/>
      <c r="B35" s="190"/>
      <c r="C35" s="17"/>
      <c r="D35" s="18"/>
      <c r="E35" s="18"/>
      <c r="F35" s="272">
        <f>COUNTIF('2. PEACH'!F23:F248, "N/A")</f>
        <v>0</v>
      </c>
      <c r="G35" s="208"/>
    </row>
    <row r="36" spans="1:13" ht="30" customHeight="1" x14ac:dyDescent="0.25">
      <c r="A36" s="201"/>
      <c r="B36" s="163"/>
      <c r="C36" s="17"/>
      <c r="D36" s="18"/>
      <c r="E36" s="18"/>
      <c r="F36" s="18"/>
      <c r="G36" s="208"/>
    </row>
    <row r="37" spans="1:13" x14ac:dyDescent="0.25">
      <c r="A37" s="201"/>
      <c r="B37" s="163"/>
      <c r="C37" s="17"/>
      <c r="D37" s="18"/>
      <c r="E37" s="18"/>
      <c r="F37" s="18"/>
      <c r="G37" s="208"/>
    </row>
    <row r="38" spans="1:13" ht="10.5" customHeight="1" x14ac:dyDescent="0.25">
      <c r="A38" s="201"/>
      <c r="B38" s="163"/>
      <c r="C38" s="17"/>
      <c r="D38" s="18"/>
      <c r="E38" s="18"/>
      <c r="F38" s="18"/>
      <c r="G38" s="208"/>
    </row>
    <row r="39" spans="1:13" ht="6" customHeight="1" x14ac:dyDescent="0.25">
      <c r="A39" s="201"/>
      <c r="B39" s="163"/>
      <c r="C39" s="17"/>
      <c r="D39" s="18"/>
      <c r="E39" s="18"/>
      <c r="F39" s="18"/>
      <c r="G39" s="208"/>
    </row>
    <row r="40" spans="1:13" x14ac:dyDescent="0.25">
      <c r="A40" s="201"/>
      <c r="B40" s="163"/>
      <c r="C40" s="17"/>
      <c r="D40" s="18"/>
      <c r="E40" s="18"/>
      <c r="F40" s="18"/>
      <c r="G40" s="208"/>
    </row>
    <row r="41" spans="1:13" x14ac:dyDescent="0.25">
      <c r="A41" s="201"/>
      <c r="B41" s="163"/>
      <c r="C41" s="17"/>
      <c r="D41" s="18"/>
      <c r="E41" s="18"/>
      <c r="F41" s="18"/>
      <c r="G41" s="208"/>
    </row>
    <row r="42" spans="1:13" x14ac:dyDescent="0.25">
      <c r="A42" s="201"/>
      <c r="B42" s="163"/>
      <c r="C42" s="17"/>
      <c r="D42" s="18"/>
      <c r="E42" s="18"/>
      <c r="F42" s="18"/>
      <c r="G42" s="208"/>
    </row>
    <row r="43" spans="1:13" s="165" customFormat="1" ht="19.5" customHeight="1" x14ac:dyDescent="0.25">
      <c r="A43" s="210"/>
      <c r="B43" s="166" t="s">
        <v>6</v>
      </c>
      <c r="C43" s="163"/>
      <c r="D43" s="164"/>
      <c r="E43" s="164"/>
      <c r="F43" s="164"/>
      <c r="G43" s="211"/>
      <c r="H43" s="185"/>
      <c r="I43" s="185"/>
    </row>
    <row r="44" spans="1:13" s="165" customFormat="1" ht="19.5" customHeight="1" x14ac:dyDescent="0.25">
      <c r="A44" s="210"/>
      <c r="B44" s="167" t="s">
        <v>7</v>
      </c>
      <c r="C44" s="163"/>
      <c r="D44" s="164"/>
      <c r="E44" s="164"/>
      <c r="F44" s="164"/>
      <c r="G44" s="211"/>
      <c r="H44" s="185"/>
      <c r="I44" s="185"/>
    </row>
    <row r="45" spans="1:13" s="165" customFormat="1" ht="19.5" customHeight="1" x14ac:dyDescent="0.25">
      <c r="A45" s="210"/>
      <c r="B45" s="168" t="s">
        <v>8</v>
      </c>
      <c r="C45" s="163"/>
      <c r="D45" s="164"/>
      <c r="E45" s="164"/>
      <c r="F45" s="164"/>
      <c r="G45" s="211"/>
      <c r="H45" s="185"/>
      <c r="I45" s="185"/>
    </row>
    <row r="46" spans="1:13" s="165" customFormat="1" ht="19.5" customHeight="1" x14ac:dyDescent="0.25">
      <c r="A46" s="210"/>
      <c r="B46" s="169" t="s">
        <v>9</v>
      </c>
      <c r="C46" s="163"/>
      <c r="D46" s="164"/>
      <c r="E46" s="164"/>
      <c r="F46" s="164"/>
      <c r="G46" s="211"/>
      <c r="H46" s="185"/>
      <c r="I46" s="185"/>
    </row>
    <row r="47" spans="1:13" s="165" customFormat="1" ht="19.5" customHeight="1" x14ac:dyDescent="0.25">
      <c r="A47" s="210"/>
      <c r="B47" s="166" t="s">
        <v>10</v>
      </c>
      <c r="C47" s="163"/>
      <c r="D47" s="164"/>
      <c r="E47" s="164"/>
      <c r="F47" s="164"/>
      <c r="G47" s="211"/>
      <c r="H47" s="185"/>
      <c r="I47" s="185"/>
    </row>
    <row r="48" spans="1:13" s="165" customFormat="1" ht="19.5" customHeight="1" x14ac:dyDescent="0.25">
      <c r="A48" s="210"/>
      <c r="B48" s="167" t="s">
        <v>11</v>
      </c>
      <c r="C48" s="163"/>
      <c r="D48" s="164"/>
      <c r="E48" s="164"/>
      <c r="F48" s="164"/>
      <c r="G48" s="211"/>
      <c r="H48" s="185"/>
      <c r="I48" s="185"/>
    </row>
    <row r="49" spans="1:14" s="165" customFormat="1" ht="19.5" customHeight="1" x14ac:dyDescent="0.25">
      <c r="A49" s="210"/>
      <c r="B49" s="172" t="s">
        <v>12</v>
      </c>
      <c r="C49" s="163"/>
      <c r="D49" s="164"/>
      <c r="E49" s="164"/>
      <c r="F49" s="164"/>
      <c r="G49" s="211"/>
      <c r="H49" s="185"/>
      <c r="I49" s="185"/>
    </row>
    <row r="50" spans="1:14" s="165" customFormat="1" ht="19.5" customHeight="1" x14ac:dyDescent="0.25">
      <c r="A50" s="210"/>
      <c r="B50" s="169" t="s">
        <v>13</v>
      </c>
      <c r="C50" s="163"/>
      <c r="D50" s="164"/>
      <c r="E50" s="164"/>
      <c r="F50" s="164"/>
      <c r="G50" s="211"/>
      <c r="H50" s="185"/>
      <c r="I50" s="185"/>
    </row>
    <row r="51" spans="1:14" s="165" customFormat="1" ht="19.5" customHeight="1" x14ac:dyDescent="0.25">
      <c r="A51" s="210"/>
      <c r="B51" s="166" t="s">
        <v>14</v>
      </c>
      <c r="C51" s="163"/>
      <c r="D51" s="164"/>
      <c r="E51" s="164"/>
      <c r="F51" s="164"/>
      <c r="G51" s="211"/>
      <c r="H51" s="185"/>
      <c r="I51" s="185"/>
    </row>
    <row r="52" spans="1:14" s="165" customFormat="1" ht="19.5" customHeight="1" x14ac:dyDescent="0.25">
      <c r="A52" s="210"/>
      <c r="B52" s="167" t="s">
        <v>15</v>
      </c>
      <c r="C52" s="163"/>
      <c r="D52" s="164"/>
      <c r="E52" s="164"/>
      <c r="F52" s="164"/>
      <c r="G52" s="211"/>
      <c r="H52" s="185"/>
      <c r="I52" s="185"/>
    </row>
    <row r="53" spans="1:14" s="165" customFormat="1" ht="19.5" customHeight="1" x14ac:dyDescent="0.25">
      <c r="A53" s="210"/>
      <c r="B53" s="171" t="s">
        <v>30</v>
      </c>
      <c r="C53" s="163"/>
      <c r="D53" s="164"/>
      <c r="E53" s="164"/>
      <c r="F53" s="164"/>
      <c r="G53" s="211"/>
      <c r="H53" s="185"/>
      <c r="I53" s="185"/>
    </row>
    <row r="54" spans="1:14" s="165" customFormat="1" ht="19.5" customHeight="1" x14ac:dyDescent="0.25">
      <c r="A54" s="210"/>
      <c r="B54" s="169" t="s">
        <v>16</v>
      </c>
      <c r="C54" s="163"/>
      <c r="D54" s="164"/>
      <c r="E54" s="164"/>
      <c r="F54" s="164"/>
      <c r="G54" s="211"/>
      <c r="H54" s="185"/>
      <c r="I54" s="185"/>
    </row>
    <row r="55" spans="1:14" s="165" customFormat="1" ht="19.5" customHeight="1" x14ac:dyDescent="0.25">
      <c r="A55" s="210"/>
      <c r="B55" s="166" t="s">
        <v>17</v>
      </c>
      <c r="C55" s="163"/>
      <c r="D55" s="164"/>
      <c r="E55" s="164"/>
      <c r="F55" s="164"/>
      <c r="G55" s="211"/>
      <c r="H55" s="185"/>
      <c r="I55" s="185"/>
    </row>
    <row r="56" spans="1:14" s="165" customFormat="1" ht="19.5" customHeight="1" x14ac:dyDescent="0.25">
      <c r="A56" s="212"/>
      <c r="B56" s="170" t="s">
        <v>58</v>
      </c>
      <c r="C56" s="163"/>
      <c r="D56" s="164"/>
      <c r="E56" s="164"/>
      <c r="F56" s="164"/>
      <c r="G56" s="211"/>
      <c r="H56" s="185"/>
      <c r="I56" s="185"/>
    </row>
    <row r="57" spans="1:14" s="165" customFormat="1" ht="19.5" customHeight="1" x14ac:dyDescent="0.25">
      <c r="A57" s="210"/>
      <c r="B57" s="168" t="s">
        <v>39</v>
      </c>
      <c r="C57" s="163"/>
      <c r="D57" s="164"/>
      <c r="E57" s="164"/>
      <c r="F57" s="164"/>
      <c r="G57" s="211"/>
      <c r="H57" s="185"/>
      <c r="I57" s="185"/>
    </row>
    <row r="58" spans="1:14" s="165" customFormat="1" ht="19.5" customHeight="1" x14ac:dyDescent="0.25">
      <c r="A58" s="210"/>
      <c r="B58" s="169" t="s">
        <v>40</v>
      </c>
      <c r="C58" s="163"/>
      <c r="D58" s="164"/>
      <c r="E58" s="164"/>
      <c r="F58" s="164"/>
      <c r="G58" s="211"/>
      <c r="H58" s="185"/>
      <c r="I58" s="185"/>
    </row>
    <row r="59" spans="1:14" s="165" customFormat="1" ht="19.5" customHeight="1" x14ac:dyDescent="0.25">
      <c r="A59" s="210"/>
      <c r="B59" s="166" t="s">
        <v>20</v>
      </c>
      <c r="C59" s="163"/>
      <c r="D59" s="164"/>
      <c r="E59" s="164"/>
      <c r="F59" s="164"/>
      <c r="G59" s="211"/>
      <c r="H59" s="185"/>
      <c r="I59" s="185"/>
    </row>
    <row r="60" spans="1:14" s="165" customFormat="1" ht="19.5" customHeight="1" x14ac:dyDescent="0.25">
      <c r="A60" s="210"/>
      <c r="B60" s="167" t="s">
        <v>21</v>
      </c>
      <c r="C60" s="163"/>
      <c r="D60" s="164"/>
      <c r="E60" s="164"/>
      <c r="F60" s="164"/>
      <c r="G60" s="211"/>
      <c r="H60" s="185"/>
      <c r="I60" s="185"/>
    </row>
    <row r="61" spans="1:14" s="165" customFormat="1" ht="19.5" customHeight="1" x14ac:dyDescent="0.25">
      <c r="A61" s="210"/>
      <c r="B61" s="168" t="s">
        <v>22</v>
      </c>
      <c r="C61" s="163"/>
      <c r="D61" s="164"/>
      <c r="E61" s="164"/>
      <c r="F61" s="164"/>
      <c r="G61" s="211"/>
      <c r="H61" s="185"/>
      <c r="I61" s="185"/>
    </row>
    <row r="62" spans="1:14" s="165" customFormat="1" ht="19.5" customHeight="1" x14ac:dyDescent="0.25">
      <c r="A62" s="210"/>
      <c r="B62" s="169" t="s">
        <v>41</v>
      </c>
      <c r="C62" s="163"/>
      <c r="D62" s="164"/>
      <c r="E62" s="164"/>
      <c r="F62" s="164"/>
      <c r="G62" s="211"/>
      <c r="H62" s="185"/>
      <c r="I62" s="185"/>
    </row>
    <row r="63" spans="1:14" x14ac:dyDescent="0.25">
      <c r="A63" s="201"/>
      <c r="B63" s="163"/>
      <c r="C63" s="17"/>
      <c r="D63" s="18"/>
      <c r="E63" s="18"/>
      <c r="F63" s="18"/>
      <c r="G63" s="208"/>
    </row>
    <row r="64" spans="1:14" x14ac:dyDescent="0.25">
      <c r="A64" s="201"/>
      <c r="B64" s="17"/>
      <c r="C64" s="17"/>
      <c r="D64" s="18"/>
      <c r="E64" s="18"/>
      <c r="F64" s="18"/>
      <c r="G64" s="208"/>
      <c r="N64" s="186"/>
    </row>
    <row r="65" spans="1:10" ht="27" customHeight="1" x14ac:dyDescent="0.25">
      <c r="A65" s="201"/>
      <c r="B65" s="163"/>
      <c r="C65" s="17"/>
      <c r="D65" s="18"/>
      <c r="E65" s="18"/>
      <c r="F65" s="18"/>
      <c r="G65" s="208"/>
    </row>
    <row r="66" spans="1:10" x14ac:dyDescent="0.25">
      <c r="A66" s="201"/>
      <c r="B66" s="163"/>
      <c r="C66" s="17"/>
      <c r="D66" s="18"/>
      <c r="E66" s="18"/>
      <c r="F66" s="18"/>
      <c r="G66" s="208"/>
    </row>
    <row r="67" spans="1:10" ht="114.75" customHeight="1" x14ac:dyDescent="0.25">
      <c r="A67" s="201"/>
      <c r="B67" s="163"/>
      <c r="C67" s="17"/>
      <c r="D67" s="18"/>
      <c r="E67" s="18"/>
      <c r="F67" s="18"/>
      <c r="G67" s="208"/>
    </row>
    <row r="68" spans="1:10" s="165" customFormat="1" ht="46.5" customHeight="1" x14ac:dyDescent="0.25">
      <c r="A68" s="210"/>
      <c r="B68" s="163"/>
      <c r="C68" s="468" t="s">
        <v>78</v>
      </c>
      <c r="D68" s="468"/>
      <c r="E68" s="469" t="s">
        <v>77</v>
      </c>
      <c r="F68" s="469"/>
      <c r="G68" s="213"/>
      <c r="H68" s="187"/>
      <c r="I68" s="187"/>
      <c r="J68" s="187"/>
    </row>
    <row r="69" spans="1:10" s="165" customFormat="1" ht="43.5" customHeight="1" x14ac:dyDescent="0.25">
      <c r="A69" s="210"/>
      <c r="B69" s="173" t="s">
        <v>6</v>
      </c>
      <c r="C69" s="459" t="str">
        <f>IF('2. PEACH'!H37&lt;&gt;"",'2. PEACH'!H37,"")</f>
        <v/>
      </c>
      <c r="D69" s="459"/>
      <c r="E69" s="467" t="str">
        <f>IF('2. PEACH'!A40&lt;&gt;"",'2. PEACH'!A40,"")</f>
        <v>Add text here</v>
      </c>
      <c r="F69" s="467"/>
      <c r="G69" s="214"/>
      <c r="H69" s="188"/>
      <c r="I69" s="188"/>
      <c r="J69" s="188"/>
    </row>
    <row r="70" spans="1:10" s="165" customFormat="1" ht="43.5" customHeight="1" x14ac:dyDescent="0.25">
      <c r="A70" s="210"/>
      <c r="B70" s="174" t="s">
        <v>7</v>
      </c>
      <c r="C70" s="459" t="str">
        <f>IF('2. PEACH'!H47&lt;&gt;"",'2. PEACH'!H47,"")</f>
        <v/>
      </c>
      <c r="D70" s="459"/>
      <c r="E70" s="467" t="str">
        <f>IF('2. PEACH'!A50&lt;&gt;"",'2. PEACH'!A50,"")</f>
        <v>Add text here</v>
      </c>
      <c r="F70" s="467"/>
      <c r="G70" s="214"/>
      <c r="H70" s="188"/>
      <c r="I70" s="188"/>
      <c r="J70" s="188"/>
    </row>
    <row r="71" spans="1:10" s="165" customFormat="1" ht="43.5" customHeight="1" x14ac:dyDescent="0.25">
      <c r="A71" s="210"/>
      <c r="B71" s="175" t="s">
        <v>8</v>
      </c>
      <c r="C71" s="459" t="str">
        <f>IF('2. PEACH'!H56&lt;&gt;"",'2. PEACH'!H56,"")</f>
        <v/>
      </c>
      <c r="D71" s="459"/>
      <c r="E71" s="467" t="str">
        <f>IF('2. PEACH'!A59&lt;&gt;"",'2. PEACH'!A59,"")</f>
        <v>Add text here</v>
      </c>
      <c r="F71" s="467"/>
      <c r="G71" s="214"/>
      <c r="H71" s="188"/>
      <c r="I71" s="188"/>
      <c r="J71" s="188"/>
    </row>
    <row r="72" spans="1:10" s="165" customFormat="1" ht="43.5" customHeight="1" x14ac:dyDescent="0.25">
      <c r="A72" s="210"/>
      <c r="B72" s="176" t="s">
        <v>9</v>
      </c>
      <c r="C72" s="465" t="str">
        <f>IF('2. PEACH'!H67&lt;&gt;"",'2. PEACH'!H67,"")</f>
        <v/>
      </c>
      <c r="D72" s="466"/>
      <c r="E72" s="467" t="str">
        <f>IF('2. PEACH'!A70&lt;&gt;"",'2. PEACH'!A70,"")</f>
        <v>Add text here</v>
      </c>
      <c r="F72" s="467"/>
      <c r="G72" s="214"/>
      <c r="H72" s="188"/>
      <c r="I72" s="188"/>
      <c r="J72" s="188"/>
    </row>
    <row r="73" spans="1:10" s="165" customFormat="1" ht="43.5" customHeight="1" x14ac:dyDescent="0.25">
      <c r="A73" s="210"/>
      <c r="B73" s="173" t="s">
        <v>10</v>
      </c>
      <c r="C73" s="459" t="str">
        <f>IF('2. PEACH'!H77&lt;&gt;"",'2. PEACH'!H77,"")</f>
        <v/>
      </c>
      <c r="D73" s="459"/>
      <c r="E73" s="467" t="str">
        <f>IF('2. PEACH'!A80&lt;&gt;"",'2. PEACH'!A80,"")</f>
        <v>Add text here</v>
      </c>
      <c r="F73" s="467"/>
      <c r="G73" s="214"/>
      <c r="H73" s="188"/>
      <c r="I73" s="188"/>
      <c r="J73" s="188"/>
    </row>
    <row r="74" spans="1:10" s="165" customFormat="1" ht="43.5" customHeight="1" x14ac:dyDescent="0.25">
      <c r="A74" s="210"/>
      <c r="B74" s="174" t="s">
        <v>11</v>
      </c>
      <c r="C74" s="459" t="str">
        <f>IF('2. PEACH'!H91&lt;&gt;"",'2. PEACH'!H91,"")</f>
        <v/>
      </c>
      <c r="D74" s="459"/>
      <c r="E74" s="467" t="str">
        <f>IF('2. PEACH'!A94&lt;&gt;"",'2. PEACH'!A94,"")</f>
        <v>Add text here</v>
      </c>
      <c r="F74" s="467"/>
      <c r="G74" s="214"/>
      <c r="H74" s="188"/>
      <c r="I74" s="188"/>
      <c r="J74" s="188"/>
    </row>
    <row r="75" spans="1:10" s="165" customFormat="1" ht="43.5" customHeight="1" x14ac:dyDescent="0.25">
      <c r="A75" s="210"/>
      <c r="B75" s="179" t="s">
        <v>12</v>
      </c>
      <c r="C75" s="459" t="str">
        <f>IF('2. PEACH'!H105&lt;&gt;"",'2. PEACH'!H105,"")</f>
        <v/>
      </c>
      <c r="D75" s="459"/>
      <c r="E75" s="467" t="str">
        <f>IF('2. PEACH'!A108&lt;&gt;"",'2. PEACH'!A108,"")</f>
        <v>Add text here</v>
      </c>
      <c r="F75" s="467"/>
      <c r="G75" s="214"/>
      <c r="H75" s="188"/>
      <c r="I75" s="188"/>
      <c r="J75" s="188"/>
    </row>
    <row r="76" spans="1:10" s="165" customFormat="1" ht="43.5" customHeight="1" x14ac:dyDescent="0.25">
      <c r="A76" s="210"/>
      <c r="B76" s="176" t="s">
        <v>13</v>
      </c>
      <c r="C76" s="465" t="str">
        <f>IF('2. PEACH'!H116&lt;&gt;"",'2. PEACH'!H116,"")</f>
        <v/>
      </c>
      <c r="D76" s="466"/>
      <c r="E76" s="467" t="str">
        <f>IF('2. PEACH'!A119&lt;&gt;"",'2. PEACH'!A119,"")</f>
        <v>Add text here</v>
      </c>
      <c r="F76" s="467"/>
      <c r="G76" s="214"/>
      <c r="H76" s="188"/>
      <c r="I76" s="188"/>
      <c r="J76" s="188"/>
    </row>
    <row r="77" spans="1:10" s="165" customFormat="1" ht="43.5" customHeight="1" x14ac:dyDescent="0.25">
      <c r="A77" s="210"/>
      <c r="B77" s="173" t="s">
        <v>14</v>
      </c>
      <c r="C77" s="465" t="str">
        <f>IF('2. PEACH'!H131&lt;&gt;"",'2. PEACH'!H131,"")</f>
        <v/>
      </c>
      <c r="D77" s="466"/>
      <c r="E77" s="467" t="str">
        <f>IF('2. PEACH'!A134&lt;&gt;"",'2. PEACH'!A134,"")</f>
        <v>Add text here</v>
      </c>
      <c r="F77" s="467"/>
      <c r="G77" s="214"/>
      <c r="H77" s="188"/>
      <c r="I77" s="188"/>
      <c r="J77" s="188"/>
    </row>
    <row r="78" spans="1:10" s="165" customFormat="1" ht="43.5" customHeight="1" x14ac:dyDescent="0.25">
      <c r="A78" s="210"/>
      <c r="B78" s="174" t="s">
        <v>15</v>
      </c>
      <c r="C78" s="465" t="str">
        <f>IF('2. PEACH'!H142&lt;&gt;"",'2. PEACH'!H142,"")</f>
        <v/>
      </c>
      <c r="D78" s="466"/>
      <c r="E78" s="467" t="str">
        <f>IF('2. PEACH'!A145&lt;&gt;"",'2. PEACH'!A145,"")</f>
        <v>Add text here</v>
      </c>
      <c r="F78" s="467"/>
      <c r="G78" s="214"/>
      <c r="H78" s="188"/>
      <c r="I78" s="188"/>
      <c r="J78" s="188"/>
    </row>
    <row r="79" spans="1:10" s="165" customFormat="1" ht="43.5" customHeight="1" x14ac:dyDescent="0.25">
      <c r="A79" s="210"/>
      <c r="B79" s="178" t="s">
        <v>30</v>
      </c>
      <c r="C79" s="465" t="str">
        <f>IF('2. PEACH'!H152&lt;&gt;"",'2. PEACH'!H152,"")</f>
        <v/>
      </c>
      <c r="D79" s="466"/>
      <c r="E79" s="467" t="str">
        <f>IF('2. PEACH'!A155&lt;&gt;"",'2. PEACH'!A155,"")</f>
        <v>Add text here</v>
      </c>
      <c r="F79" s="467"/>
      <c r="G79" s="214"/>
      <c r="H79" s="188"/>
      <c r="I79" s="188"/>
      <c r="J79" s="188"/>
    </row>
    <row r="80" spans="1:10" s="165" customFormat="1" ht="43.5" customHeight="1" x14ac:dyDescent="0.25">
      <c r="A80" s="210"/>
      <c r="B80" s="176" t="s">
        <v>16</v>
      </c>
      <c r="C80" s="465" t="str">
        <f>IF('2. PEACH'!H161&lt;&gt;"",'2. PEACH'!H161,"")</f>
        <v/>
      </c>
      <c r="D80" s="466"/>
      <c r="E80" s="467" t="str">
        <f>IF('2. PEACH'!A164&lt;&gt;"",'2. PEACH'!A164,"")</f>
        <v>Add text here</v>
      </c>
      <c r="F80" s="467"/>
      <c r="G80" s="214"/>
      <c r="H80" s="188"/>
      <c r="I80" s="188"/>
      <c r="J80" s="188"/>
    </row>
    <row r="81" spans="1:10" s="165" customFormat="1" ht="43.5" customHeight="1" x14ac:dyDescent="0.25">
      <c r="A81" s="210"/>
      <c r="B81" s="173" t="s">
        <v>17</v>
      </c>
      <c r="C81" s="465" t="str">
        <f>IF('2. PEACH'!H170&lt;&gt;"",'2. PEACH'!H170,"")</f>
        <v/>
      </c>
      <c r="D81" s="466"/>
      <c r="E81" s="467" t="str">
        <f>IF('2. PEACH'!A173&lt;&gt;"",'2. PEACH'!A173,"")</f>
        <v>Add text here</v>
      </c>
      <c r="F81" s="467"/>
      <c r="G81" s="214"/>
      <c r="H81" s="188"/>
      <c r="I81" s="188"/>
      <c r="J81" s="188"/>
    </row>
    <row r="82" spans="1:10" s="165" customFormat="1" ht="43.5" customHeight="1" x14ac:dyDescent="0.25">
      <c r="A82" s="210"/>
      <c r="B82" s="177" t="s">
        <v>58</v>
      </c>
      <c r="C82" s="465" t="str">
        <f>IF('2. PEACH'!H182&lt;&gt;"",'2. PEACH'!H182,"")</f>
        <v/>
      </c>
      <c r="D82" s="466"/>
      <c r="E82" s="467" t="str">
        <f>IF('2. PEACH'!A185&lt;&gt;"",'2. PEACH'!A185,"")</f>
        <v>Add text here</v>
      </c>
      <c r="F82" s="467"/>
      <c r="G82" s="214"/>
      <c r="H82" s="188"/>
      <c r="I82" s="188"/>
      <c r="J82" s="188"/>
    </row>
    <row r="83" spans="1:10" s="165" customFormat="1" ht="43.5" customHeight="1" x14ac:dyDescent="0.25">
      <c r="A83" s="210"/>
      <c r="B83" s="175" t="s">
        <v>39</v>
      </c>
      <c r="C83" s="465" t="str">
        <f>IF('2. PEACH'!H192&lt;&gt;"",'2. PEACH'!H192,"")</f>
        <v/>
      </c>
      <c r="D83" s="466"/>
      <c r="E83" s="467" t="str">
        <f>IF('2. PEACH'!A195&lt;&gt;"",'2. PEACH'!A195,"")</f>
        <v>Add text here</v>
      </c>
      <c r="F83" s="467"/>
      <c r="G83" s="214"/>
      <c r="H83" s="188"/>
      <c r="I83" s="188"/>
      <c r="J83" s="188"/>
    </row>
    <row r="84" spans="1:10" s="165" customFormat="1" ht="43.5" customHeight="1" x14ac:dyDescent="0.25">
      <c r="A84" s="210"/>
      <c r="B84" s="176" t="s">
        <v>40</v>
      </c>
      <c r="C84" s="465" t="str">
        <f>IF('2. PEACH'!H202&lt;&gt;"",'2. PEACH'!H202,"")</f>
        <v/>
      </c>
      <c r="D84" s="466"/>
      <c r="E84" s="467" t="str">
        <f>IF('2. PEACH'!A205&lt;&gt;"",'2. PEACH'!A205,"")</f>
        <v>Add text here</v>
      </c>
      <c r="F84" s="467"/>
      <c r="G84" s="214"/>
      <c r="H84" s="188"/>
      <c r="I84" s="188"/>
      <c r="J84" s="188"/>
    </row>
    <row r="85" spans="1:10" s="165" customFormat="1" ht="43.5" customHeight="1" x14ac:dyDescent="0.25">
      <c r="A85" s="210"/>
      <c r="B85" s="173" t="s">
        <v>20</v>
      </c>
      <c r="C85" s="465" t="str">
        <f>IF('2. PEACH'!H212&lt;&gt;"",'2. PEACH'!H212,"")</f>
        <v/>
      </c>
      <c r="D85" s="466"/>
      <c r="E85" s="467" t="str">
        <f>IF('2. PEACH'!A215&lt;&gt;"",'2. PEACH'!A215,"")</f>
        <v>Add text here</v>
      </c>
      <c r="F85" s="467"/>
      <c r="G85" s="214"/>
      <c r="H85" s="188"/>
      <c r="I85" s="188"/>
      <c r="J85" s="188"/>
    </row>
    <row r="86" spans="1:10" s="165" customFormat="1" ht="43.5" customHeight="1" x14ac:dyDescent="0.25">
      <c r="A86" s="210"/>
      <c r="B86" s="174" t="s">
        <v>21</v>
      </c>
      <c r="C86" s="465" t="str">
        <f>IF('2. PEACH'!H223&lt;&gt;"",'2. PEACH'!H223,"")</f>
        <v/>
      </c>
      <c r="D86" s="466"/>
      <c r="E86" s="467" t="str">
        <f>IF('2. PEACH'!A226&lt;&gt;"",'2. PEACH'!A226,"")</f>
        <v>Add text here</v>
      </c>
      <c r="F86" s="467"/>
      <c r="G86" s="214"/>
      <c r="H86" s="188"/>
      <c r="I86" s="188"/>
      <c r="J86" s="188"/>
    </row>
    <row r="87" spans="1:10" s="165" customFormat="1" ht="43.5" customHeight="1" x14ac:dyDescent="0.25">
      <c r="A87" s="210"/>
      <c r="B87" s="175" t="s">
        <v>22</v>
      </c>
      <c r="C87" s="465" t="str">
        <f>IF('2. PEACH'!H233&lt;&gt;"",'2. PEACH'!H233,"")</f>
        <v/>
      </c>
      <c r="D87" s="466"/>
      <c r="E87" s="467" t="str">
        <f>IF('2. PEACH'!A236&lt;&gt;"",'2. PEACH'!A236,"")</f>
        <v>Add text here</v>
      </c>
      <c r="F87" s="467"/>
      <c r="G87" s="214"/>
      <c r="H87" s="188"/>
      <c r="I87" s="188"/>
      <c r="J87" s="188"/>
    </row>
    <row r="88" spans="1:10" s="165" customFormat="1" ht="43.5" customHeight="1" x14ac:dyDescent="0.25">
      <c r="A88" s="210"/>
      <c r="B88" s="176" t="s">
        <v>41</v>
      </c>
      <c r="C88" s="465" t="str">
        <f>IF('2. PEACH'!H249&lt;&gt;"",'2. PEACH'!H249,"")</f>
        <v/>
      </c>
      <c r="D88" s="466"/>
      <c r="E88" s="467" t="str">
        <f>IF('2. PEACH'!A252&lt;&gt;"",'2. PEACH'!A252,"")</f>
        <v>Add text here</v>
      </c>
      <c r="F88" s="467"/>
      <c r="G88" s="214"/>
      <c r="H88" s="188"/>
      <c r="I88" s="188"/>
      <c r="J88" s="188"/>
    </row>
    <row r="89" spans="1:10" ht="32.450000000000003" customHeight="1" x14ac:dyDescent="0.25">
      <c r="A89" s="201"/>
      <c r="B89" s="163"/>
      <c r="C89" s="17"/>
      <c r="D89" s="18"/>
      <c r="E89" s="18"/>
      <c r="F89" s="18"/>
      <c r="G89" s="208"/>
    </row>
    <row r="90" spans="1:10" x14ac:dyDescent="0.25">
      <c r="A90" s="215"/>
      <c r="B90" s="216"/>
      <c r="C90" s="217"/>
      <c r="D90" s="218"/>
      <c r="E90" s="218"/>
      <c r="F90" s="218"/>
      <c r="G90" s="219"/>
    </row>
    <row r="91" spans="1:10" hidden="1" x14ac:dyDescent="0.25"/>
    <row r="92" spans="1:10" hidden="1" x14ac:dyDescent="0.25"/>
    <row r="93" spans="1:10" hidden="1" x14ac:dyDescent="0.25"/>
    <row r="94" spans="1:10" hidden="1" x14ac:dyDescent="0.25"/>
    <row r="95" spans="1:10" hidden="1" x14ac:dyDescent="0.25"/>
    <row r="96" spans="1:10" hidden="1" x14ac:dyDescent="0.25"/>
    <row r="97" hidden="1" x14ac:dyDescent="0.25"/>
    <row r="98" hidden="1" x14ac:dyDescent="0.25"/>
    <row r="99" hidden="1" x14ac:dyDescent="0.25"/>
    <row r="100" hidden="1" x14ac:dyDescent="0.25"/>
  </sheetData>
  <sheetProtection algorithmName="SHA-512" hashValue="92BgUiY39PAZEydwW4zKqNZkbgMjTxDma3vVSA3Bgg07Gra8vCXdJGlzxX65V8YUTSXZOyc7SgwBAShx99Ng5w==" saltValue="kCrK+U4oof8U0Ne2DieUjg==" spinCount="100000" sheet="1" selectLockedCells="1"/>
  <mergeCells count="50">
    <mergeCell ref="E87:F87"/>
    <mergeCell ref="E88:F88"/>
    <mergeCell ref="B34:C34"/>
    <mergeCell ref="F34:G34"/>
    <mergeCell ref="C85:D85"/>
    <mergeCell ref="C86:D86"/>
    <mergeCell ref="C88:D88"/>
    <mergeCell ref="C68:D68"/>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C87:D87"/>
    <mergeCell ref="C77:D77"/>
    <mergeCell ref="C78:D78"/>
    <mergeCell ref="C79:D79"/>
    <mergeCell ref="C80:D80"/>
    <mergeCell ref="C81:D81"/>
    <mergeCell ref="E82:F82"/>
    <mergeCell ref="E83:F83"/>
    <mergeCell ref="E84:F84"/>
    <mergeCell ref="E85:F85"/>
    <mergeCell ref="E86:F86"/>
    <mergeCell ref="C82:D82"/>
    <mergeCell ref="C83:D83"/>
    <mergeCell ref="C84:D84"/>
    <mergeCell ref="C72:D72"/>
    <mergeCell ref="C73:D73"/>
    <mergeCell ref="C74:D74"/>
    <mergeCell ref="C75:D75"/>
    <mergeCell ref="C76:D76"/>
    <mergeCell ref="B24:E24"/>
    <mergeCell ref="C69:D69"/>
    <mergeCell ref="C70:D70"/>
    <mergeCell ref="C71:D71"/>
    <mergeCell ref="B31:C31"/>
    <mergeCell ref="B27:C27"/>
    <mergeCell ref="B28:C28"/>
    <mergeCell ref="B29:C29"/>
    <mergeCell ref="B30:C30"/>
  </mergeCells>
  <conditionalFormatting sqref="F31">
    <cfRule type="expression" dxfId="0" priority="2">
      <formula>IF(E31="Television",1,0)</formula>
    </cfRule>
  </conditionalFormatting>
  <dataValidations disablePrompts="1" count="1">
    <dataValidation allowBlank="1" showInputMessage="1" showErrorMessage="1" promptTitle="If choose Television" prompt="Add season title " sqref="E30" xr:uid="{00000000-0002-0000-0200-000000000000}"/>
  </dataValidations>
  <hyperlinks>
    <hyperlink ref="B62" location="TRANSPORTATION" display="TRANSPORTATION" xr:uid="{00000000-0004-0000-0200-000000000000}"/>
    <hyperlink ref="B61" location="SOUND" display="SOUND" xr:uid="{00000000-0004-0000-0200-000001000000}"/>
    <hyperlink ref="B60" location="SPECIAL_EFFECTS" display="SPECIAL EFFECTS" xr:uid="{00000000-0004-0000-0200-000002000000}"/>
    <hyperlink ref="B59" location="SET_DECORATION" display="SET DECORATION" xr:uid="{00000000-0004-0000-0200-000003000000}"/>
    <hyperlink ref="B58" location="PROPS" display="PROP" xr:uid="{00000000-0004-0000-0200-000004000000}"/>
    <hyperlink ref="B57" location="MAKE_UP" display="MAKE UP" xr:uid="{00000000-0004-0000-0200-000005000000}"/>
    <hyperlink ref="B55" location="HAIR" display="HAIR" xr:uid="{00000000-0004-0000-0200-000006000000}"/>
    <hyperlink ref="B54" location="GRIP" display="GRIP" xr:uid="{00000000-0004-0000-0200-000007000000}"/>
    <hyperlink ref="B53" location="GREENS" display="GREEN" xr:uid="{00000000-0004-0000-0200-000008000000}"/>
    <hyperlink ref="B52" location="ELECTRIC" display="ELECTRIC" xr:uid="{00000000-0004-0000-0200-000009000000}"/>
    <hyperlink ref="B51" location="CRAFT_SERVICE" display="CRAFT SERVICE" xr:uid="{00000000-0004-0000-0200-00000A000000}"/>
    <hyperlink ref="B50" location="COSTUME_WARDROBE" display="COSTUME/WARDROBE" xr:uid="{00000000-0004-0000-0200-00000B000000}"/>
    <hyperlink ref="B48" location="CATERING" display="CATERING" xr:uid="{00000000-0004-0000-0200-00000C000000}"/>
    <hyperlink ref="B47" location="CAMERA" display="CAMERA" xr:uid="{00000000-0004-0000-0200-00000D000000}"/>
    <hyperlink ref="B46" location="ASSISTANT_DIRECTORS" display="ASSISTANT DIRECTORS" xr:uid="{00000000-0004-0000-0200-00000E000000}"/>
    <hyperlink ref="B45" location="ART" display="ART" xr:uid="{00000000-0004-0000-0200-00000F000000}"/>
    <hyperlink ref="B44" location="ACCOUNTING" display="ACCOUNTING " xr:uid="{00000000-0004-0000-0200-000010000000}"/>
    <hyperlink ref="B43" location="PRODUCTION" display="PRODUCTION " xr:uid="{00000000-0004-0000-0200-000011000000}"/>
    <hyperlink ref="B49" location="CONSTRUCTION" display="CONSTRUCTION" xr:uid="{00000000-0004-0000-0200-000012000000}"/>
    <hyperlink ref="B56" location="LOCATION" display="LOCATION " xr:uid="{00000000-0004-0000-0200-000013000000}"/>
    <hyperlink ref="B69" location="PRODUCTION" display="PRODUCTION " xr:uid="{00000000-0004-0000-0200-000014000000}"/>
    <hyperlink ref="B70" location="ACCOUNTING" display="ACCOUNTING " xr:uid="{00000000-0004-0000-0200-000015000000}"/>
    <hyperlink ref="B71" location="ART" display="ART" xr:uid="{00000000-0004-0000-0200-000016000000}"/>
    <hyperlink ref="B72" location="ASSISTANT_DIRECTORS" display="ASSISTANT DIRECTORS" xr:uid="{00000000-0004-0000-0200-000017000000}"/>
    <hyperlink ref="B73" location="CAMERA" display="CAMERA" xr:uid="{00000000-0004-0000-0200-000018000000}"/>
    <hyperlink ref="B74" location="CATERING" display="CATERING" xr:uid="{00000000-0004-0000-0200-000019000000}"/>
    <hyperlink ref="B82" location="LOCATION" display="LOCATION " xr:uid="{00000000-0004-0000-0200-00001A000000}"/>
    <hyperlink ref="B88" location="TRANSPORTATION" display="TRANSPORTATION" xr:uid="{00000000-0004-0000-0200-00001B000000}"/>
    <hyperlink ref="B87" location="SOUND" display="SOUND" xr:uid="{00000000-0004-0000-0200-00001C000000}"/>
    <hyperlink ref="B86" location="SPECIAL_EFFECTS" display="SPECIAL EFFECTS" xr:uid="{00000000-0004-0000-0200-00001D000000}"/>
    <hyperlink ref="B85" location="SET_DECORATION" display="SET DECORATION" xr:uid="{00000000-0004-0000-0200-00001E000000}"/>
    <hyperlink ref="B84" location="PROPS" display="PROP" xr:uid="{00000000-0004-0000-0200-00001F000000}"/>
    <hyperlink ref="B83" location="MAKE_UP" display="MAKE UP" xr:uid="{00000000-0004-0000-0200-000020000000}"/>
    <hyperlink ref="B81" location="HAIR" display="HAIR" xr:uid="{00000000-0004-0000-0200-000021000000}"/>
    <hyperlink ref="B80" location="GRIP" display="GRIP" xr:uid="{00000000-0004-0000-0200-000022000000}"/>
    <hyperlink ref="B79" location="GREENS" display="GREEN" xr:uid="{00000000-0004-0000-0200-000023000000}"/>
    <hyperlink ref="B78" location="ELECTRIC" display="ELECTRIC" xr:uid="{00000000-0004-0000-0200-000024000000}"/>
    <hyperlink ref="B77" location="CRAFT_SERVICE" display="CRAFT SERVICE" xr:uid="{00000000-0004-0000-0200-000025000000}"/>
    <hyperlink ref="B76" location="COSTUME_WARDROBE" display="COSTUME/WARDROBE" xr:uid="{00000000-0004-0000-0200-000026000000}"/>
    <hyperlink ref="B75" location="CONSTRUCTION" display="CONSTRUCTION" xr:uid="{00000000-0004-0000-0200-000027000000}"/>
  </hyperlinks>
  <pageMargins left="0.33333333333333331" right="0.25" top="0.75" bottom="0.75" header="0.3" footer="0.3"/>
  <pageSetup paperSize="5" scale="70" orientation="portrait" r:id="rId1"/>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1. Instructions</vt:lpstr>
      <vt:lpstr>2. PEACH</vt:lpstr>
      <vt:lpstr>3. Dashboard</vt:lpstr>
      <vt:lpstr>ACCOUNTING</vt:lpstr>
      <vt:lpstr>ART</vt:lpstr>
      <vt:lpstr>ASSISTANT_DIRECTORS</vt:lpstr>
      <vt:lpstr>CAMERA</vt:lpstr>
      <vt:lpstr>CATERING</vt:lpstr>
      <vt:lpstr>CONSTRUCTION</vt:lpstr>
      <vt:lpstr>COSTUME_WARDROBE</vt:lpstr>
      <vt:lpstr>CRAFT_SERVICE</vt:lpstr>
      <vt:lpstr>ELECTRIC</vt:lpstr>
      <vt:lpstr>EMA</vt:lpstr>
      <vt:lpstr>GREENS</vt:lpstr>
      <vt:lpstr>GRIP</vt:lpstr>
      <vt:lpstr>HAIR</vt:lpstr>
      <vt:lpstr>LOCATION</vt:lpstr>
      <vt:lpstr>MAKE_UP</vt:lpstr>
      <vt:lpstr>'2. PEACH'!Print_Area</vt:lpstr>
      <vt:lpstr>'3. Dashboard'!Print_Area</vt:lpstr>
      <vt:lpstr>PRODUCTION</vt:lpstr>
      <vt:lpstr>PROPS</vt:lpstr>
      <vt:lpstr>SET_DECORATION</vt:lpstr>
      <vt:lpstr>SOUND</vt:lpstr>
      <vt:lpstr>SPECIAL_EFFECTS</vt:lpstr>
      <vt:lpstr>TRANSPORTATION</vt:lpstr>
    </vt:vector>
  </TitlesOfParts>
  <Company>NBC Universal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Bart</dc:creator>
  <cp:lastModifiedBy>Cydney</cp:lastModifiedBy>
  <cp:lastPrinted>2017-11-17T23:14:29Z</cp:lastPrinted>
  <dcterms:created xsi:type="dcterms:W3CDTF">2014-04-02T19:14:27Z</dcterms:created>
  <dcterms:modified xsi:type="dcterms:W3CDTF">2018-09-14T07:34:53Z</dcterms:modified>
</cp:coreProperties>
</file>